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1 - ДНП 2015.02.01\1 Калясин\1 - Шалапский СПК\Торги\2025\Отдельные лоты - ОТПП - изменен состав лотов\"/>
    </mc:Choice>
  </mc:AlternateContent>
  <xr:revisionPtr revIDLastSave="0" documentId="13_ncr:1_{1BFEA583-66F2-432C-BD63-312A510295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E4" i="1" l="1"/>
  <c r="F4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79" i="1"/>
  <c r="F79" i="1" s="1"/>
  <c r="E77" i="1"/>
  <c r="F77" i="1" s="1"/>
  <c r="E75" i="1"/>
  <c r="F75" i="1" s="1"/>
  <c r="E73" i="1"/>
  <c r="F73" i="1" s="1"/>
  <c r="E71" i="1"/>
  <c r="F71" i="1" s="1"/>
  <c r="E69" i="1"/>
  <c r="F69" i="1" s="1"/>
  <c r="E64" i="1"/>
  <c r="F64" i="1" s="1"/>
  <c r="E45" i="1"/>
  <c r="F45" i="1" s="1"/>
  <c r="E36" i="1"/>
  <c r="F36" i="1" s="1"/>
  <c r="D108" i="1"/>
  <c r="E16" i="1"/>
  <c r="F16" i="1" s="1"/>
  <c r="F108" i="1" l="1"/>
  <c r="E108" i="1"/>
</calcChain>
</file>

<file path=xl/sharedStrings.xml><?xml version="1.0" encoding="utf-8"?>
<sst xmlns="http://schemas.openxmlformats.org/spreadsheetml/2006/main" count="113" uniqueCount="106">
  <si>
    <t>Наименование имущества (состав лота)</t>
  </si>
  <si>
    <t>Рыночная стоимость, руб. (без НДС)</t>
  </si>
  <si>
    <t>ИТОГО</t>
  </si>
  <si>
    <t>Автомобиль УАЗ Патриот, 2011г.в., г.р.з. М973ТХ22, ХТТ316300С0002979</t>
  </si>
  <si>
    <t>Автомобиль ГАЗ-53 -1201 (топливозаправщик), 1986 г.в. г.р.з. Т408 ТА22</t>
  </si>
  <si>
    <t>Кун трактора МТЗ 1221 синего цвета с желтыми гидроцилиндрами</t>
  </si>
  <si>
    <t>Кормораздатчик синего цвета КИС</t>
  </si>
  <si>
    <t>Бытовка зеленого цвета на базе армейского КУНА</t>
  </si>
  <si>
    <t>Автомобильная эстакада длиной 22 метра из швеллеров и стоек (толщина металла от 5 до 100 мм)</t>
  </si>
  <si>
    <t>Косилка Беркут 3200 Ростсельмаш</t>
  </si>
  <si>
    <t xml:space="preserve">Колонны металлические длина 6 м. – 5 шт. мехток </t>
  </si>
  <si>
    <t>Трактор ХТЗ-17221, 2010г.в., г.р.з. 2849ЕА22</t>
  </si>
  <si>
    <t>Трактор ХТЗ-17221, 2010г.в., г.р.з. 2848ЕА22</t>
  </si>
  <si>
    <t>Трактор Беларус-1221, 2006г.в., г.р.з. 0330АС22, заводской №12021795</t>
  </si>
  <si>
    <t>Трактор Беларус-1221, 2007г.в., г.р.з. 0331АС22, заводской №12021884</t>
  </si>
  <si>
    <t>Комбайн зерноуборочный РСМ-101 "Вектор-410" (красно-белый), 2015г.в., г.р.з. 3415ЕЕ22, заводской №R0VEC410012004, жатка РСМ-081.27, 2015г.в., заводской №R0PS0700015396 (красно-черная, от комбайна Вектор), Платформа-подборщик ПП-342 (2015г.в., зав. №015317) для комбайна "Вектор-410"</t>
  </si>
  <si>
    <t>Корпус молота (разукомлектован), вес 0,5 тонны (кузнечный цех)</t>
  </si>
  <si>
    <t>Горнило (кузнечный цех)</t>
  </si>
  <si>
    <t>Наковальня (кузнечный цех)</t>
  </si>
  <si>
    <t>Точило большое самодельные с кожухом (кузнечный цех)</t>
  </si>
  <si>
    <t>Борона БС-24, заводской №45</t>
  </si>
  <si>
    <t>Борона средняя пружинная БС-24, заводской № 310, 2016г.</t>
  </si>
  <si>
    <t>Плоскорез пятилапый КПГ 5</t>
  </si>
  <si>
    <t>Загрузчик семян ЗСУ (на фото в траве, во дворе дома)</t>
  </si>
  <si>
    <t>Станок токарный Красный пролетарий 1 К62 1962 г.в. (токарный цех)</t>
  </si>
  <si>
    <t>Емкость 5 куб.м. (слева от ворот на нефтебазе)</t>
  </si>
  <si>
    <t>Емкость квадратный бак 1,5 куб.м.</t>
  </si>
  <si>
    <t>Весы механические (мехток весовая)</t>
  </si>
  <si>
    <t>Автомобиль УАЗ-220695-04, 2016г.в., г.р.з. К822ХМ22, ХТТ 220695G1204811</t>
  </si>
  <si>
    <t>Автомобиль УАЗ 315195 Хантер, г.р.з. А266МХ22, ХТТ31519540568328</t>
  </si>
  <si>
    <t>Трактор МТЗ-80, цвет голубой, 1993 г/в, заводской номер (рама) №370398, основной мост (ведущий) №9649/7344/14, вид движителя – колесный, рег.номер АУ 3505 22, свидетельство о регистрации СА №263109 от 25.09.201, паспорт самоходной машины ВА 975115 от 10.04.2003 с куном и приспособлением для загрузки тюков сена.</t>
  </si>
  <si>
    <t>Плуг ПЛП -5 5-ти корпусной красного цвета</t>
  </si>
  <si>
    <t>Плуг ПЛН -8 8-ми корпусной красного цвета</t>
  </si>
  <si>
    <t>Сцепка СП-16 с крыльями и двумя колесами</t>
  </si>
  <si>
    <t>Самодельная телега двуосная для первозки скота</t>
  </si>
  <si>
    <t>Ковш МТЗ 0,5 куб.м.</t>
  </si>
  <si>
    <t>Сверлильный станок настольный (мехток)</t>
  </si>
  <si>
    <t>Тисы слесарные (мехток)</t>
  </si>
  <si>
    <r>
      <t xml:space="preserve">Пульт управления мехтоком, заводской №433;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</si>
  <si>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Разгрузчик автомобильный ГУАР-15-Н/П, 1981г.в., заводской №1511.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</si>
  <si>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Бункер мехтока (6 штук);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</si>
  <si>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Машина МПО-50, 1990г.в., заводской №2131;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</si>
  <si>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Очиститель вороха ОВС-25 (красный);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</si>
  <si>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Нория НПЗ-20;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</si>
  <si>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Нория НПЗ-40 (2х20);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</si>
  <si>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Триерный блок (красный), заводской №2501; </t>
    </r>
    <r>
      <rPr>
        <sz val="12"/>
        <color rgb="FFFF0000"/>
        <rFont val="Times New Roman"/>
        <family val="1"/>
        <charset val="204"/>
      </rPr>
      <t>(в составе мехтока)</t>
    </r>
  </si>
  <si>
    <r>
      <t xml:space="preserve">Триерный блок (красный), заводской №2462; </t>
    </r>
    <r>
      <rPr>
        <sz val="12"/>
        <color rgb="FFFF0000"/>
        <rFont val="Times New Roman"/>
        <family val="1"/>
        <charset val="204"/>
      </rPr>
      <t>(в составе мехтока)</t>
    </r>
  </si>
  <si>
    <t>Пресс подборщик рулонный ПРФ 145, 2017 г.в. №3102</t>
  </si>
  <si>
    <t>Компрессор-генератор со сваркой самодельный на двухосном прицепе (МТМ) от ВОМ (в мтм)</t>
  </si>
  <si>
    <t>Пресс подборщик рулонный ПРФ 145, 2016 г.в. № 2109</t>
  </si>
  <si>
    <t>Зерномет ЗМ-30 красного цвета (Склад мехток)</t>
  </si>
  <si>
    <t>Зерномет ЗМ-60 красного цвета (Склад мехток)</t>
  </si>
  <si>
    <t>Прицеп 2 птс 9 серого цвета (две оси, шины под замену)</t>
  </si>
  <si>
    <t>Лопата для очистки снега для К-700 (территория МТМ)</t>
  </si>
  <si>
    <t>Бочка для воды 3 куб.м. на одноосной раме с колесами</t>
  </si>
  <si>
    <t>Бочка для воды 1,5 куб.м. на одноосной раме с колесами</t>
  </si>
  <si>
    <t xml:space="preserve">Грабли ворошилки ГВВ -8 желтого цвета № 40, 2013 г.в. </t>
  </si>
  <si>
    <t>Бороны БЗСС - 11 шт.</t>
  </si>
  <si>
    <t>Трактор МТЗ-80, цвет голубой, 1989 г/в, заводской номер (рама) №689086, основной мост (ведущий) №105303, вид движителя – колесный, рег.номер АУ 4812 22, свидетельство о регистрации СА №333101 от 29.05.2013, паспорт самоходной машины ВА 225080 от 19.10.2000; с погрузчиком ПКУ.</t>
  </si>
  <si>
    <t>Трактор МТЗ-80, цвет голубой, 1990 г/в, заводской номер (рама) №780376, основной мост (ведущий) б/н, вид движителя – колесный, рег.номер АА 3323 22, свидетельство о регистрации СА №040895 от 29.03.2012, паспорт самоходной машины ВА 080923 от 28.04.1998.</t>
  </si>
  <si>
    <t>Трактор МТЗ-80Л, 1989г.в., г.р.з. 4818АЕ22, заводской №689056</t>
  </si>
  <si>
    <t>Культиватор с прикатывающими катками красного цвета тип - АПК 7.2 (без лап)</t>
  </si>
  <si>
    <t>Кран-балка МТМ желтого цвета с подкрановыми путями 1,5 ТН.</t>
  </si>
  <si>
    <t>Кран-балка МТМ синего цвета с подкрановыми путями 3,5 ТН.</t>
  </si>
  <si>
    <t>Молот - станок (кузнечный цех)</t>
  </si>
  <si>
    <t>Точило маленькое (кузнечный цех)</t>
  </si>
  <si>
    <t>Сверлильный станок настольный (кузнечный цех)</t>
  </si>
  <si>
    <t>Шкаф красный под инструмент (кузнечный цех)</t>
  </si>
  <si>
    <t xml:space="preserve">Зерноуборочный комбайн РСМ-101 Вектор 2008 г/в, г/н МА 0141 22 с жаткой и подборщиком </t>
  </si>
  <si>
    <t>Зерноуборочный комбайн РСМ-101 Вектор 2008 г/в, г/н МА 0142 22 22 с жаткой и подборщиком</t>
  </si>
  <si>
    <t xml:space="preserve">Косилка самоходная КСУ-1.00.000-01 (красная), 2015г.в., г.р.з. 3414ЕЕ22, заводской №R0ESO155000426 с жаткой </t>
  </si>
  <si>
    <t>Весы напольные 1 т</t>
  </si>
  <si>
    <t>Зерномет ЗМ-60 красного цвета (территория мехтока)</t>
  </si>
  <si>
    <t>Зерномет ЗМ-30 красного цвета (территория мехтока)</t>
  </si>
  <si>
    <t>Загрузчик семян ЗСУ (красный) (мехток)</t>
  </si>
  <si>
    <t>Разгрузчик автомобильный ГУАР-15-Н/П (семенная линия)</t>
  </si>
  <si>
    <t>Станок фрезерный ЗФС Горький (токарный цех)</t>
  </si>
  <si>
    <t>Станок токарный (токарный цех)</t>
  </si>
  <si>
    <t>Станок токарный з-д им.Орджоникидзе 1 К62 (токарный цех)</t>
  </si>
  <si>
    <t>Емкость 10 куб.м. № 1156 (рядом с помещением)</t>
  </si>
  <si>
    <t>Емкость вертикальная серого цвета 15 куб.м.</t>
  </si>
  <si>
    <t>Емкость 3 куб.м. (нефтебаза)</t>
  </si>
  <si>
    <t>Очиститель вороха ОВС-25С, заводской номер 6712, 2015г. (залог)</t>
  </si>
  <si>
    <t>Очиститель вороха ОВС-25С, заводской номер 6710, 2015г. (залог)</t>
  </si>
  <si>
    <t>Вентилятор мехтока с электродвигателем – 3 шт. (склад ООО, территория мехтока)</t>
  </si>
  <si>
    <t>Весы напольные 1 т. 05-368-84 (склад ООО)</t>
  </si>
  <si>
    <t>Вентиляторы мехтока с электродвигателем</t>
  </si>
  <si>
    <t>Культиватор трехлапый КПГ-3</t>
  </si>
  <si>
    <t>Точило самодельное (мехток)</t>
  </si>
  <si>
    <t>Строительные материалы от разбора объекта: Здание проходная МТМ, по адресу: Российская Федерация, Алтайский край, Целинный р-н, с. Шалап</t>
  </si>
  <si>
    <t>Строительные материалы от разбора объекта: Здание мельница, по адресу: Российская Федерация, Алтайский край, Целинный р-н, с. Шалап</t>
  </si>
  <si>
    <t>Строительные материалы от разбора объекта: Здание гараж, по адресу: Российская Федерация, Алтайский край, Целинный р-н, с. Шалап</t>
  </si>
  <si>
    <t>Строительные материалы от разбора объекта: Здание нефтебаза, по адресу: Российская Федерация, Алтайский край, Целинный р-н, с. Шалап</t>
  </si>
  <si>
    <t>Строительные материалы от разбора объекта: Здание весовая (навес), по адресу: Российская Федерация, Алтайский край, Целинный р-н, с. Шалап, мехток</t>
  </si>
  <si>
    <t>Клин для очистки снега на К-700 (территория МТМ)</t>
  </si>
  <si>
    <t>Культиватор предпосевной (мехток) КПО – 9</t>
  </si>
  <si>
    <t>Лопата отвальная на К700 (в мтм)</t>
  </si>
  <si>
    <t>Треугольник – навеска К700</t>
  </si>
  <si>
    <t>Плоскорез КПШ -7 с цепями</t>
  </si>
  <si>
    <t>Рама с бочкой для хранения угля</t>
  </si>
  <si>
    <t>Начальная цена на первых торгах в форме аукциона, руб. (без НДС)</t>
  </si>
  <si>
    <t>№ лота</t>
  </si>
  <si>
    <t>Начальная цена на повторных торгах в форме аукциона, руб. (без НДС)</t>
  </si>
  <si>
    <t>Отдельные лоты</t>
  </si>
  <si>
    <t>Усл. №</t>
  </si>
  <si>
    <r>
      <t xml:space="preserve">Приложение </t>
    </r>
    <r>
      <rPr>
        <b/>
        <sz val="12"/>
        <color rgb="FFFF0000"/>
        <rFont val="Times New Roman"/>
        <family val="1"/>
        <charset val="204"/>
      </rPr>
      <t>№3</t>
    </r>
    <r>
      <rPr>
        <b/>
        <sz val="12"/>
        <color theme="1"/>
        <rFont val="Times New Roman"/>
        <family val="1"/>
        <charset val="204"/>
      </rPr>
      <t xml:space="preserve"> к Положению о порядке и условиях продажи имущества должника – СПК (Колхоз) «Шалапский» (ИНН 2287004907, ОГРН 1022202915943, Адрес: 659435, Алтайский край, с. Шалап, ул. Ленина, 4Б).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</si>
</sst>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2" tint="-0.249977111117893"/>
      <name val="Times New Roman"/>
      <family val="1"/>
      <charset val="204"/>
    </font>
    <font>
      <b/>
      <sz val="9"/>
      <color theme="2" tint="-0.249977111117893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3" fillId="0" borderId="0" xfId="0" applyNumberFormat="1" applyFont="1"/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0" fontId="5" fillId="3" borderId="1" xfId="0" applyFont="1" applyFill="1" applyBorder="1" applyAlignment="1">
      <alignment horizontal="left" vertical="top" wrapText="1"/>
    </xf>
    <xf numFmtId="0" fontId="0" fillId="3" borderId="0" xfId="0" applyFill="1"/>
    <xf numFmtId="4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0" xfId="0" applyFill="1"/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top" wrapText="1"/>
    </xf>
    <xf numFmtId="4" fontId="3" fillId="8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center" wrapText="1"/>
    </xf>
    <xf numFmtId="0" fontId="9" fillId="4" borderId="0" xfId="0" applyFont="1" applyFill="1"/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/>
    </xf>
    <xf numFmtId="4" fontId="13" fillId="0" borderId="0" xfId="0" applyNumberFormat="1" applyFont="1"/>
    <xf numFmtId="4" fontId="14" fillId="0" borderId="1" xfId="0" applyNumberFormat="1" applyFont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wrapText="1"/>
    </xf>
    <xf numFmtId="4" fontId="8" fillId="0" borderId="0" xfId="0" applyNumberFormat="1" applyFont="1"/>
    <xf numFmtId="4" fontId="1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4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top" wrapText="1"/>
    </xf>
    <xf numFmtId="4" fontId="6" fillId="11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top" wrapText="1"/>
    </xf>
    <xf numFmtId="4" fontId="3" fillId="1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center" vertical="top" wrapText="1"/>
    </xf>
    <xf numFmtId="4" fontId="13" fillId="2" borderId="2" xfId="0" applyNumberFormat="1" applyFont="1" applyFill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4" fontId="13" fillId="5" borderId="1" xfId="0" applyNumberFormat="1" applyFont="1" applyFill="1" applyBorder="1" applyAlignment="1">
      <alignment horizontal="center" vertical="top" wrapText="1"/>
    </xf>
    <xf numFmtId="4" fontId="8" fillId="5" borderId="1" xfId="0" applyNumberFormat="1" applyFont="1" applyFill="1" applyBorder="1" applyAlignment="1">
      <alignment horizontal="center" vertical="top" wrapText="1"/>
    </xf>
    <xf numFmtId="4" fontId="13" fillId="6" borderId="1" xfId="0" applyNumberFormat="1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center" vertical="top" wrapText="1"/>
    </xf>
    <xf numFmtId="4" fontId="13" fillId="7" borderId="1" xfId="0" applyNumberFormat="1" applyFont="1" applyFill="1" applyBorder="1" applyAlignment="1">
      <alignment horizontal="center" vertical="top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4" fontId="13" fillId="8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4" fontId="13" fillId="9" borderId="1" xfId="0" applyNumberFormat="1" applyFont="1" applyFill="1" applyBorder="1" applyAlignment="1">
      <alignment horizontal="center" vertical="top" wrapText="1"/>
    </xf>
    <xf numFmtId="4" fontId="8" fillId="9" borderId="1" xfId="0" applyNumberFormat="1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center" vertical="top"/>
    </xf>
    <xf numFmtId="4" fontId="13" fillId="10" borderId="1" xfId="0" applyNumberFormat="1" applyFont="1" applyFill="1" applyBorder="1" applyAlignment="1">
      <alignment horizontal="center" vertical="top" wrapText="1"/>
    </xf>
    <xf numFmtId="4" fontId="8" fillId="1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zoomScale="90" zoomScaleNormal="90" workbookViewId="0">
      <selection activeCell="A103" sqref="A103:XFD105"/>
    </sheetView>
  </sheetViews>
  <sheetFormatPr defaultRowHeight="15.75" x14ac:dyDescent="0.25"/>
  <cols>
    <col min="1" max="2" width="5.42578125" style="10" customWidth="1"/>
    <col min="3" max="3" width="39.28515625" style="3" customWidth="1"/>
    <col min="4" max="4" width="14.85546875" style="4" customWidth="1"/>
    <col min="5" max="5" width="14.85546875" style="60" customWidth="1"/>
    <col min="6" max="6" width="14.85546875" style="64" customWidth="1"/>
  </cols>
  <sheetData>
    <row r="1" spans="1:6" ht="110.25" customHeight="1" x14ac:dyDescent="0.25">
      <c r="C1" s="2" t="s">
        <v>105</v>
      </c>
    </row>
    <row r="2" spans="1:6" x14ac:dyDescent="0.25">
      <c r="C2" s="11" t="s">
        <v>103</v>
      </c>
    </row>
    <row r="3" spans="1:6" s="51" customFormat="1" ht="84" customHeight="1" x14ac:dyDescent="0.25">
      <c r="A3" s="58" t="s">
        <v>101</v>
      </c>
      <c r="B3" s="52" t="s">
        <v>104</v>
      </c>
      <c r="C3" s="53" t="s">
        <v>0</v>
      </c>
      <c r="D3" s="54" t="s">
        <v>1</v>
      </c>
      <c r="E3" s="61" t="s">
        <v>100</v>
      </c>
      <c r="F3" s="65" t="s">
        <v>102</v>
      </c>
    </row>
    <row r="4" spans="1:6" s="6" customFormat="1" ht="33" customHeight="1" x14ac:dyDescent="0.25">
      <c r="A4" s="84">
        <v>1</v>
      </c>
      <c r="B4" s="12">
        <v>13</v>
      </c>
      <c r="C4" s="5" t="s">
        <v>3</v>
      </c>
      <c r="D4" s="55">
        <v>456670</v>
      </c>
      <c r="E4" s="79">
        <f>SUM(D4:D15)</f>
        <v>13120660</v>
      </c>
      <c r="F4" s="82">
        <f>E4*0.9</f>
        <v>11808594</v>
      </c>
    </row>
    <row r="5" spans="1:6" s="6" customFormat="1" ht="47.25" x14ac:dyDescent="0.25">
      <c r="A5" s="85"/>
      <c r="B5" s="12">
        <v>14</v>
      </c>
      <c r="C5" s="5" t="s">
        <v>4</v>
      </c>
      <c r="D5" s="55">
        <v>130830</v>
      </c>
      <c r="E5" s="80"/>
      <c r="F5" s="83"/>
    </row>
    <row r="6" spans="1:6" s="6" customFormat="1" ht="31.5" x14ac:dyDescent="0.25">
      <c r="A6" s="85"/>
      <c r="B6" s="12">
        <v>16</v>
      </c>
      <c r="C6" s="5" t="s">
        <v>29</v>
      </c>
      <c r="D6" s="55">
        <v>295830</v>
      </c>
      <c r="E6" s="80"/>
      <c r="F6" s="83"/>
    </row>
    <row r="7" spans="1:6" s="6" customFormat="1" ht="31.5" x14ac:dyDescent="0.25">
      <c r="A7" s="85"/>
      <c r="B7" s="12">
        <v>42</v>
      </c>
      <c r="C7" s="5" t="s">
        <v>11</v>
      </c>
      <c r="D7" s="55">
        <v>734000</v>
      </c>
      <c r="E7" s="80"/>
      <c r="F7" s="83"/>
    </row>
    <row r="8" spans="1:6" s="6" customFormat="1" ht="31.5" x14ac:dyDescent="0.25">
      <c r="A8" s="85"/>
      <c r="B8" s="12">
        <v>43</v>
      </c>
      <c r="C8" s="5" t="s">
        <v>12</v>
      </c>
      <c r="D8" s="55">
        <v>734000</v>
      </c>
      <c r="E8" s="80"/>
      <c r="F8" s="83"/>
    </row>
    <row r="9" spans="1:6" s="6" customFormat="1" ht="31.5" x14ac:dyDescent="0.25">
      <c r="A9" s="85"/>
      <c r="B9" s="12">
        <v>44</v>
      </c>
      <c r="C9" s="5" t="s">
        <v>13</v>
      </c>
      <c r="D9" s="55">
        <v>526000</v>
      </c>
      <c r="E9" s="80"/>
      <c r="F9" s="83"/>
    </row>
    <row r="10" spans="1:6" s="6" customFormat="1" ht="31.5" x14ac:dyDescent="0.25">
      <c r="A10" s="85"/>
      <c r="B10" s="12">
        <v>45</v>
      </c>
      <c r="C10" s="5" t="s">
        <v>14</v>
      </c>
      <c r="D10" s="55">
        <v>643000</v>
      </c>
      <c r="E10" s="80"/>
      <c r="F10" s="83"/>
    </row>
    <row r="11" spans="1:6" s="6" customFormat="1" ht="141.75" x14ac:dyDescent="0.25">
      <c r="A11" s="85"/>
      <c r="B11" s="12">
        <v>46</v>
      </c>
      <c r="C11" s="5" t="s">
        <v>15</v>
      </c>
      <c r="D11" s="55">
        <v>3148000</v>
      </c>
      <c r="E11" s="80"/>
      <c r="F11" s="83"/>
    </row>
    <row r="12" spans="1:6" s="6" customFormat="1" ht="47.25" x14ac:dyDescent="0.25">
      <c r="A12" s="85"/>
      <c r="B12" s="12">
        <v>60</v>
      </c>
      <c r="C12" s="5" t="s">
        <v>68</v>
      </c>
      <c r="D12" s="55">
        <v>1296000</v>
      </c>
      <c r="E12" s="80"/>
      <c r="F12" s="83"/>
    </row>
    <row r="13" spans="1:6" s="6" customFormat="1" ht="47.25" x14ac:dyDescent="0.25">
      <c r="A13" s="85"/>
      <c r="B13" s="12">
        <v>61</v>
      </c>
      <c r="C13" s="5" t="s">
        <v>69</v>
      </c>
      <c r="D13" s="55">
        <v>1296000</v>
      </c>
      <c r="E13" s="80"/>
      <c r="F13" s="83"/>
    </row>
    <row r="14" spans="1:6" s="6" customFormat="1" ht="48.75" customHeight="1" x14ac:dyDescent="0.25">
      <c r="A14" s="85"/>
      <c r="B14" s="12">
        <v>62</v>
      </c>
      <c r="C14" s="5" t="s">
        <v>70</v>
      </c>
      <c r="D14" s="55">
        <v>3447000</v>
      </c>
      <c r="E14" s="80"/>
      <c r="F14" s="83"/>
    </row>
    <row r="15" spans="1:6" s="6" customFormat="1" ht="48.75" customHeight="1" x14ac:dyDescent="0.25">
      <c r="A15" s="86"/>
      <c r="B15" s="72">
        <v>15</v>
      </c>
      <c r="C15" s="73" t="s">
        <v>28</v>
      </c>
      <c r="D15" s="74">
        <v>413330</v>
      </c>
      <c r="E15" s="81"/>
      <c r="F15" s="81"/>
    </row>
    <row r="16" spans="1:6" s="8" customFormat="1" ht="33" customHeight="1" x14ac:dyDescent="0.25">
      <c r="A16" s="75">
        <v>2</v>
      </c>
      <c r="B16" s="69">
        <v>40</v>
      </c>
      <c r="C16" s="70" t="s">
        <v>95</v>
      </c>
      <c r="D16" s="71">
        <v>578000</v>
      </c>
      <c r="E16" s="77">
        <f>SUM(D16:D35)</f>
        <v>2374496.79</v>
      </c>
      <c r="F16" s="78">
        <f>E16*0.9</f>
        <v>2137047.111</v>
      </c>
    </row>
    <row r="17" spans="1:6" s="8" customFormat="1" ht="31.5" x14ac:dyDescent="0.25">
      <c r="A17" s="76"/>
      <c r="B17" s="13">
        <v>17</v>
      </c>
      <c r="C17" s="7" t="s">
        <v>47</v>
      </c>
      <c r="D17" s="33">
        <v>194000</v>
      </c>
      <c r="E17" s="77"/>
      <c r="F17" s="78"/>
    </row>
    <row r="18" spans="1:6" s="8" customFormat="1" ht="35.25" customHeight="1" x14ac:dyDescent="0.25">
      <c r="A18" s="76"/>
      <c r="B18" s="13">
        <v>18</v>
      </c>
      <c r="C18" s="7" t="s">
        <v>5</v>
      </c>
      <c r="D18" s="33">
        <v>59000</v>
      </c>
      <c r="E18" s="77"/>
      <c r="F18" s="78"/>
    </row>
    <row r="19" spans="1:6" s="8" customFormat="1" ht="47.25" x14ac:dyDescent="0.25">
      <c r="A19" s="76"/>
      <c r="B19" s="13">
        <v>19</v>
      </c>
      <c r="C19" s="7" t="s">
        <v>48</v>
      </c>
      <c r="D19" s="33">
        <v>12000</v>
      </c>
      <c r="E19" s="77"/>
      <c r="F19" s="78"/>
    </row>
    <row r="20" spans="1:6" s="8" customFormat="1" ht="31.5" x14ac:dyDescent="0.25">
      <c r="A20" s="76"/>
      <c r="B20" s="13">
        <v>20</v>
      </c>
      <c r="C20" s="7" t="s">
        <v>49</v>
      </c>
      <c r="D20" s="33">
        <v>194000</v>
      </c>
      <c r="E20" s="77"/>
      <c r="F20" s="78"/>
    </row>
    <row r="21" spans="1:6" s="8" customFormat="1" x14ac:dyDescent="0.25">
      <c r="A21" s="76"/>
      <c r="B21" s="13">
        <v>21</v>
      </c>
      <c r="C21" s="7" t="s">
        <v>6</v>
      </c>
      <c r="D21" s="33">
        <v>141000</v>
      </c>
      <c r="E21" s="77"/>
      <c r="F21" s="78"/>
    </row>
    <row r="22" spans="1:6" s="8" customFormat="1" ht="30.75" customHeight="1" x14ac:dyDescent="0.25">
      <c r="A22" s="76"/>
      <c r="B22" s="13">
        <v>22</v>
      </c>
      <c r="C22" s="7" t="s">
        <v>7</v>
      </c>
      <c r="D22" s="33">
        <v>43000</v>
      </c>
      <c r="E22" s="77"/>
      <c r="F22" s="78"/>
    </row>
    <row r="23" spans="1:6" s="8" customFormat="1" ht="31.5" x14ac:dyDescent="0.25">
      <c r="A23" s="76"/>
      <c r="B23" s="13">
        <v>25</v>
      </c>
      <c r="C23" s="7" t="s">
        <v>52</v>
      </c>
      <c r="D23" s="33">
        <v>68000</v>
      </c>
      <c r="E23" s="77"/>
      <c r="F23" s="78"/>
    </row>
    <row r="24" spans="1:6" s="8" customFormat="1" ht="31.5" x14ac:dyDescent="0.25">
      <c r="A24" s="76"/>
      <c r="B24" s="13">
        <v>30</v>
      </c>
      <c r="C24" s="7" t="s">
        <v>56</v>
      </c>
      <c r="D24" s="33">
        <v>47000</v>
      </c>
      <c r="E24" s="77"/>
      <c r="F24" s="78"/>
    </row>
    <row r="25" spans="1:6" s="8" customFormat="1" ht="47.25" x14ac:dyDescent="0.25">
      <c r="A25" s="76"/>
      <c r="B25" s="13">
        <v>31</v>
      </c>
      <c r="C25" s="7" t="s">
        <v>8</v>
      </c>
      <c r="D25" s="33">
        <v>61000</v>
      </c>
      <c r="E25" s="77"/>
      <c r="F25" s="78"/>
    </row>
    <row r="26" spans="1:6" s="8" customFormat="1" x14ac:dyDescent="0.25">
      <c r="A26" s="76"/>
      <c r="B26" s="13">
        <v>32</v>
      </c>
      <c r="C26" s="7" t="s">
        <v>57</v>
      </c>
      <c r="D26" s="33">
        <v>18000</v>
      </c>
      <c r="E26" s="77"/>
      <c r="F26" s="78"/>
    </row>
    <row r="27" spans="1:6" s="8" customFormat="1" ht="162" customHeight="1" x14ac:dyDescent="0.25">
      <c r="A27" s="76"/>
      <c r="B27" s="13">
        <v>33</v>
      </c>
      <c r="C27" s="7" t="s">
        <v>30</v>
      </c>
      <c r="D27" s="33">
        <v>273000</v>
      </c>
      <c r="E27" s="77"/>
      <c r="F27" s="78"/>
    </row>
    <row r="28" spans="1:6" s="8" customFormat="1" ht="128.25" customHeight="1" x14ac:dyDescent="0.25">
      <c r="A28" s="76"/>
      <c r="B28" s="13">
        <v>34</v>
      </c>
      <c r="C28" s="7" t="s">
        <v>58</v>
      </c>
      <c r="D28" s="33">
        <v>196000</v>
      </c>
      <c r="E28" s="77"/>
      <c r="F28" s="78"/>
    </row>
    <row r="29" spans="1:6" s="8" customFormat="1" ht="128.25" customHeight="1" x14ac:dyDescent="0.25">
      <c r="A29" s="76"/>
      <c r="B29" s="13">
        <v>35</v>
      </c>
      <c r="C29" s="7" t="s">
        <v>59</v>
      </c>
      <c r="D29" s="33">
        <v>215000</v>
      </c>
      <c r="E29" s="77"/>
      <c r="F29" s="78"/>
    </row>
    <row r="30" spans="1:6" s="8" customFormat="1" ht="31.5" x14ac:dyDescent="0.25">
      <c r="A30" s="76"/>
      <c r="B30" s="13">
        <v>36</v>
      </c>
      <c r="C30" s="7" t="s">
        <v>60</v>
      </c>
      <c r="D30" s="33">
        <v>196000</v>
      </c>
      <c r="E30" s="77"/>
      <c r="F30" s="78"/>
    </row>
    <row r="31" spans="1:6" s="8" customFormat="1" x14ac:dyDescent="0.25">
      <c r="A31" s="76"/>
      <c r="B31" s="13">
        <v>128</v>
      </c>
      <c r="C31" s="7" t="s">
        <v>35</v>
      </c>
      <c r="D31" s="33">
        <v>17000</v>
      </c>
      <c r="E31" s="77"/>
      <c r="F31" s="78"/>
    </row>
    <row r="32" spans="1:6" s="8" customFormat="1" ht="81" customHeight="1" x14ac:dyDescent="0.25">
      <c r="A32" s="76"/>
      <c r="B32" s="13">
        <v>136</v>
      </c>
      <c r="C32" s="56" t="s">
        <v>89</v>
      </c>
      <c r="D32" s="9">
        <v>4597.38</v>
      </c>
      <c r="E32" s="77"/>
      <c r="F32" s="78"/>
    </row>
    <row r="33" spans="1:6" s="8" customFormat="1" ht="63" x14ac:dyDescent="0.25">
      <c r="A33" s="76"/>
      <c r="B33" s="13">
        <v>137</v>
      </c>
      <c r="C33" s="57" t="s">
        <v>90</v>
      </c>
      <c r="D33" s="9">
        <v>17682.07</v>
      </c>
      <c r="E33" s="77"/>
      <c r="F33" s="78"/>
    </row>
    <row r="34" spans="1:6" s="8" customFormat="1" ht="63" x14ac:dyDescent="0.25">
      <c r="A34" s="76"/>
      <c r="B34" s="13">
        <v>138</v>
      </c>
      <c r="C34" s="57" t="s">
        <v>91</v>
      </c>
      <c r="D34" s="9">
        <v>34998.720000000001</v>
      </c>
      <c r="E34" s="77"/>
      <c r="F34" s="78"/>
    </row>
    <row r="35" spans="1:6" s="8" customFormat="1" ht="63" x14ac:dyDescent="0.25">
      <c r="A35" s="76"/>
      <c r="B35" s="13">
        <v>139</v>
      </c>
      <c r="C35" s="57" t="s">
        <v>92</v>
      </c>
      <c r="D35" s="9">
        <v>5218.62</v>
      </c>
      <c r="E35" s="77"/>
      <c r="F35" s="78"/>
    </row>
    <row r="36" spans="1:6" s="14" customFormat="1" ht="32.25" customHeight="1" x14ac:dyDescent="0.25">
      <c r="A36" s="87">
        <v>3</v>
      </c>
      <c r="B36" s="17">
        <v>49</v>
      </c>
      <c r="C36" s="18" t="s">
        <v>16</v>
      </c>
      <c r="D36" s="39">
        <v>4000</v>
      </c>
      <c r="E36" s="89">
        <f>SUM(D36:D44)</f>
        <v>40000</v>
      </c>
      <c r="F36" s="90">
        <f>E36*0.9</f>
        <v>36000</v>
      </c>
    </row>
    <row r="37" spans="1:6" s="14" customFormat="1" x14ac:dyDescent="0.25">
      <c r="A37" s="88"/>
      <c r="B37" s="17">
        <v>50</v>
      </c>
      <c r="C37" s="18" t="s">
        <v>17</v>
      </c>
      <c r="D37" s="39">
        <v>8000</v>
      </c>
      <c r="E37" s="89"/>
      <c r="F37" s="90"/>
    </row>
    <row r="38" spans="1:6" s="14" customFormat="1" x14ac:dyDescent="0.25">
      <c r="A38" s="88"/>
      <c r="B38" s="17">
        <v>52</v>
      </c>
      <c r="C38" s="18" t="s">
        <v>18</v>
      </c>
      <c r="D38" s="39">
        <v>4000</v>
      </c>
      <c r="E38" s="89"/>
      <c r="F38" s="90"/>
    </row>
    <row r="39" spans="1:6" s="14" customFormat="1" x14ac:dyDescent="0.25">
      <c r="A39" s="88"/>
      <c r="B39" s="17">
        <v>53</v>
      </c>
      <c r="C39" s="18" t="s">
        <v>18</v>
      </c>
      <c r="D39" s="39">
        <v>4000</v>
      </c>
      <c r="E39" s="89"/>
      <c r="F39" s="90"/>
    </row>
    <row r="40" spans="1:6" s="14" customFormat="1" x14ac:dyDescent="0.25">
      <c r="A40" s="88"/>
      <c r="B40" s="17">
        <v>54</v>
      </c>
      <c r="C40" s="18" t="s">
        <v>18</v>
      </c>
      <c r="D40" s="39">
        <v>4000</v>
      </c>
      <c r="E40" s="89"/>
      <c r="F40" s="90"/>
    </row>
    <row r="41" spans="1:6" s="14" customFormat="1" ht="31.5" x14ac:dyDescent="0.25">
      <c r="A41" s="88"/>
      <c r="B41" s="17">
        <v>55</v>
      </c>
      <c r="C41" s="18" t="s">
        <v>19</v>
      </c>
      <c r="D41" s="39">
        <v>4000</v>
      </c>
      <c r="E41" s="89"/>
      <c r="F41" s="90"/>
    </row>
    <row r="42" spans="1:6" s="14" customFormat="1" x14ac:dyDescent="0.25">
      <c r="A42" s="88"/>
      <c r="B42" s="17">
        <v>56</v>
      </c>
      <c r="C42" s="18" t="s">
        <v>65</v>
      </c>
      <c r="D42" s="39">
        <v>1000</v>
      </c>
      <c r="E42" s="89"/>
      <c r="F42" s="90"/>
    </row>
    <row r="43" spans="1:6" s="14" customFormat="1" ht="31.5" x14ac:dyDescent="0.25">
      <c r="A43" s="88"/>
      <c r="B43" s="17">
        <v>57</v>
      </c>
      <c r="C43" s="18" t="s">
        <v>66</v>
      </c>
      <c r="D43" s="39">
        <v>9000</v>
      </c>
      <c r="E43" s="89"/>
      <c r="F43" s="90"/>
    </row>
    <row r="44" spans="1:6" s="14" customFormat="1" ht="31.5" x14ac:dyDescent="0.25">
      <c r="A44" s="88"/>
      <c r="B44" s="17">
        <v>58</v>
      </c>
      <c r="C44" s="18" t="s">
        <v>67</v>
      </c>
      <c r="D44" s="39">
        <v>2000</v>
      </c>
      <c r="E44" s="89"/>
      <c r="F44" s="90"/>
    </row>
    <row r="45" spans="1:6" s="14" customFormat="1" ht="33.75" customHeight="1" x14ac:dyDescent="0.25">
      <c r="A45" s="75">
        <v>5</v>
      </c>
      <c r="B45" s="13">
        <v>75</v>
      </c>
      <c r="C45" s="7" t="s">
        <v>38</v>
      </c>
      <c r="D45" s="33">
        <v>9000</v>
      </c>
      <c r="E45" s="77">
        <f>SUM(D45:D63)</f>
        <v>2386700</v>
      </c>
      <c r="F45" s="78">
        <f>E45*0.9</f>
        <v>2148030</v>
      </c>
    </row>
    <row r="46" spans="1:6" s="14" customFormat="1" ht="31.5" x14ac:dyDescent="0.25">
      <c r="A46" s="76"/>
      <c r="B46" s="13">
        <v>76</v>
      </c>
      <c r="C46" s="7" t="s">
        <v>46</v>
      </c>
      <c r="D46" s="33">
        <v>81000</v>
      </c>
      <c r="E46" s="77"/>
      <c r="F46" s="78"/>
    </row>
    <row r="47" spans="1:6" s="14" customFormat="1" ht="31.5" x14ac:dyDescent="0.25">
      <c r="A47" s="76"/>
      <c r="B47" s="13">
        <v>77</v>
      </c>
      <c r="C47" s="7" t="s">
        <v>45</v>
      </c>
      <c r="D47" s="33">
        <v>81000</v>
      </c>
      <c r="E47" s="77"/>
      <c r="F47" s="78"/>
    </row>
    <row r="48" spans="1:6" s="14" customFormat="1" ht="31.5" customHeight="1" x14ac:dyDescent="0.25">
      <c r="A48" s="76"/>
      <c r="B48" s="13">
        <v>78</v>
      </c>
      <c r="C48" s="7" t="s">
        <v>44</v>
      </c>
      <c r="D48" s="33">
        <v>104000</v>
      </c>
      <c r="E48" s="77"/>
      <c r="F48" s="78"/>
    </row>
    <row r="49" spans="1:6" s="14" customFormat="1" ht="31.5" customHeight="1" x14ac:dyDescent="0.25">
      <c r="A49" s="76"/>
      <c r="B49" s="13">
        <v>79</v>
      </c>
      <c r="C49" s="7" t="s">
        <v>44</v>
      </c>
      <c r="D49" s="33">
        <v>104000</v>
      </c>
      <c r="E49" s="77"/>
      <c r="F49" s="78"/>
    </row>
    <row r="50" spans="1:6" s="14" customFormat="1" x14ac:dyDescent="0.25">
      <c r="A50" s="76"/>
      <c r="B50" s="13">
        <v>80</v>
      </c>
      <c r="C50" s="7" t="s">
        <v>43</v>
      </c>
      <c r="D50" s="33">
        <v>98000</v>
      </c>
      <c r="E50" s="77"/>
      <c r="F50" s="78"/>
    </row>
    <row r="51" spans="1:6" s="14" customFormat="1" x14ac:dyDescent="0.25">
      <c r="A51" s="76"/>
      <c r="B51" s="13">
        <v>81</v>
      </c>
      <c r="C51" s="7" t="s">
        <v>43</v>
      </c>
      <c r="D51" s="33">
        <v>98000</v>
      </c>
      <c r="E51" s="77"/>
      <c r="F51" s="78"/>
    </row>
    <row r="52" spans="1:6" s="14" customFormat="1" x14ac:dyDescent="0.25">
      <c r="A52" s="76"/>
      <c r="B52" s="13">
        <v>82</v>
      </c>
      <c r="C52" s="7" t="s">
        <v>43</v>
      </c>
      <c r="D52" s="33">
        <v>98000</v>
      </c>
      <c r="E52" s="77"/>
      <c r="F52" s="78"/>
    </row>
    <row r="53" spans="1:6" s="14" customFormat="1" ht="31.5" x14ac:dyDescent="0.25">
      <c r="A53" s="76"/>
      <c r="B53" s="13">
        <v>83</v>
      </c>
      <c r="C53" s="7" t="s">
        <v>42</v>
      </c>
      <c r="D53" s="33">
        <v>125000</v>
      </c>
      <c r="E53" s="77"/>
      <c r="F53" s="78"/>
    </row>
    <row r="54" spans="1:6" s="14" customFormat="1" ht="31.5" x14ac:dyDescent="0.25">
      <c r="A54" s="76"/>
      <c r="B54" s="13">
        <v>84</v>
      </c>
      <c r="C54" s="7" t="s">
        <v>42</v>
      </c>
      <c r="D54" s="33">
        <v>125000</v>
      </c>
      <c r="E54" s="77"/>
      <c r="F54" s="78"/>
    </row>
    <row r="55" spans="1:6" s="14" customFormat="1" ht="33" customHeight="1" x14ac:dyDescent="0.25">
      <c r="A55" s="76"/>
      <c r="B55" s="13">
        <v>85</v>
      </c>
      <c r="C55" s="7" t="s">
        <v>41</v>
      </c>
      <c r="D55" s="33">
        <v>125000</v>
      </c>
      <c r="E55" s="77"/>
      <c r="F55" s="78"/>
    </row>
    <row r="56" spans="1:6" s="14" customFormat="1" ht="33" customHeight="1" x14ac:dyDescent="0.25">
      <c r="A56" s="76"/>
      <c r="B56" s="13">
        <v>86</v>
      </c>
      <c r="C56" s="7" t="s">
        <v>40</v>
      </c>
      <c r="D56" s="33">
        <v>976000</v>
      </c>
      <c r="E56" s="77"/>
      <c r="F56" s="78"/>
    </row>
    <row r="57" spans="1:6" s="14" customFormat="1" ht="47.25" customHeight="1" x14ac:dyDescent="0.25">
      <c r="A57" s="76"/>
      <c r="B57" s="13">
        <v>87</v>
      </c>
      <c r="C57" s="7" t="s">
        <v>39</v>
      </c>
      <c r="D57" s="33">
        <v>89000</v>
      </c>
      <c r="E57" s="77"/>
      <c r="F57" s="78"/>
    </row>
    <row r="58" spans="1:6" s="50" customFormat="1" ht="30.75" customHeight="1" x14ac:dyDescent="0.25">
      <c r="A58" s="76"/>
      <c r="B58" s="13">
        <v>119</v>
      </c>
      <c r="C58" s="22" t="s">
        <v>82</v>
      </c>
      <c r="D58" s="32">
        <v>125000</v>
      </c>
      <c r="E58" s="77"/>
      <c r="F58" s="78"/>
    </row>
    <row r="59" spans="1:6" s="50" customFormat="1" ht="30.75" customHeight="1" x14ac:dyDescent="0.25">
      <c r="A59" s="76"/>
      <c r="B59" s="13">
        <v>120</v>
      </c>
      <c r="C59" s="22" t="s">
        <v>83</v>
      </c>
      <c r="D59" s="32">
        <v>125000</v>
      </c>
      <c r="E59" s="77"/>
      <c r="F59" s="78"/>
    </row>
    <row r="60" spans="1:6" s="14" customFormat="1" ht="31.5" x14ac:dyDescent="0.25">
      <c r="A60" s="76"/>
      <c r="B60" s="13">
        <v>131</v>
      </c>
      <c r="C60" s="7" t="s">
        <v>86</v>
      </c>
      <c r="D60" s="33">
        <v>8000</v>
      </c>
      <c r="E60" s="77"/>
      <c r="F60" s="78"/>
    </row>
    <row r="61" spans="1:6" s="14" customFormat="1" ht="31.5" x14ac:dyDescent="0.25">
      <c r="A61" s="76"/>
      <c r="B61" s="13">
        <v>133</v>
      </c>
      <c r="C61" s="7" t="s">
        <v>36</v>
      </c>
      <c r="D61" s="33">
        <v>9000</v>
      </c>
      <c r="E61" s="77"/>
      <c r="F61" s="78"/>
    </row>
    <row r="62" spans="1:6" s="14" customFormat="1" x14ac:dyDescent="0.25">
      <c r="A62" s="76"/>
      <c r="B62" s="13">
        <v>134</v>
      </c>
      <c r="C62" s="7" t="s">
        <v>88</v>
      </c>
      <c r="D62" s="33">
        <v>4200</v>
      </c>
      <c r="E62" s="77"/>
      <c r="F62" s="78"/>
    </row>
    <row r="63" spans="1:6" s="14" customFormat="1" x14ac:dyDescent="0.25">
      <c r="A63" s="76"/>
      <c r="B63" s="13">
        <v>135</v>
      </c>
      <c r="C63" s="7" t="s">
        <v>37</v>
      </c>
      <c r="D63" s="33">
        <v>2500</v>
      </c>
      <c r="E63" s="77"/>
      <c r="F63" s="78"/>
    </row>
    <row r="64" spans="1:6" s="50" customFormat="1" ht="31.5" x14ac:dyDescent="0.25">
      <c r="A64" s="95">
        <v>6</v>
      </c>
      <c r="B64" s="23">
        <v>41</v>
      </c>
      <c r="C64" s="25" t="s">
        <v>10</v>
      </c>
      <c r="D64" s="40">
        <v>16000</v>
      </c>
      <c r="E64" s="93">
        <f>SUM(D64:D68)</f>
        <v>32000</v>
      </c>
      <c r="F64" s="94">
        <f>E64*0.9</f>
        <v>28800</v>
      </c>
    </row>
    <row r="65" spans="1:6" s="14" customFormat="1" x14ac:dyDescent="0.25">
      <c r="A65" s="96"/>
      <c r="B65" s="23">
        <v>88</v>
      </c>
      <c r="C65" s="24" t="s">
        <v>71</v>
      </c>
      <c r="D65" s="41">
        <v>3000</v>
      </c>
      <c r="E65" s="93"/>
      <c r="F65" s="94"/>
    </row>
    <row r="66" spans="1:6" s="50" customFormat="1" x14ac:dyDescent="0.25">
      <c r="A66" s="96"/>
      <c r="B66" s="23">
        <v>126</v>
      </c>
      <c r="C66" s="25" t="s">
        <v>99</v>
      </c>
      <c r="D66" s="40">
        <v>4000</v>
      </c>
      <c r="E66" s="93"/>
      <c r="F66" s="94"/>
    </row>
    <row r="67" spans="1:6" s="50" customFormat="1" ht="31.5" x14ac:dyDescent="0.25">
      <c r="A67" s="96"/>
      <c r="B67" s="23">
        <v>127</v>
      </c>
      <c r="C67" s="25" t="s">
        <v>34</v>
      </c>
      <c r="D67" s="40">
        <v>6000</v>
      </c>
      <c r="E67" s="93"/>
      <c r="F67" s="94"/>
    </row>
    <row r="68" spans="1:6" s="14" customFormat="1" ht="31.5" x14ac:dyDescent="0.25">
      <c r="A68" s="96"/>
      <c r="B68" s="23">
        <v>130</v>
      </c>
      <c r="C68" s="24" t="s">
        <v>85</v>
      </c>
      <c r="D68" s="41">
        <v>3000</v>
      </c>
      <c r="E68" s="93"/>
      <c r="F68" s="94"/>
    </row>
    <row r="69" spans="1:6" s="50" customFormat="1" ht="31.5" x14ac:dyDescent="0.25">
      <c r="A69" s="102">
        <v>7</v>
      </c>
      <c r="B69" s="19">
        <v>26</v>
      </c>
      <c r="C69" s="21" t="s">
        <v>94</v>
      </c>
      <c r="D69" s="30">
        <v>79000</v>
      </c>
      <c r="E69" s="91">
        <f>SUM(D69:D70)</f>
        <v>116000</v>
      </c>
      <c r="F69" s="92">
        <f>E69*0.9</f>
        <v>104400</v>
      </c>
    </row>
    <row r="70" spans="1:6" s="14" customFormat="1" ht="31.5" x14ac:dyDescent="0.25">
      <c r="A70" s="96"/>
      <c r="B70" s="19">
        <v>91</v>
      </c>
      <c r="C70" s="20" t="s">
        <v>23</v>
      </c>
      <c r="D70" s="31">
        <v>37000</v>
      </c>
      <c r="E70" s="99"/>
      <c r="F70" s="101"/>
    </row>
    <row r="71" spans="1:6" s="50" customFormat="1" ht="31.5" x14ac:dyDescent="0.25">
      <c r="A71" s="75">
        <v>8</v>
      </c>
      <c r="B71" s="13">
        <v>27</v>
      </c>
      <c r="C71" s="22" t="s">
        <v>53</v>
      </c>
      <c r="D71" s="32">
        <v>77000</v>
      </c>
      <c r="E71" s="77">
        <f>SUM(D71:D72)</f>
        <v>114000</v>
      </c>
      <c r="F71" s="78">
        <f>E71*0.9</f>
        <v>102600</v>
      </c>
    </row>
    <row r="72" spans="1:6" s="14" customFormat="1" ht="31.5" x14ac:dyDescent="0.25">
      <c r="A72" s="96"/>
      <c r="B72" s="13">
        <v>92</v>
      </c>
      <c r="C72" s="7" t="s">
        <v>74</v>
      </c>
      <c r="D72" s="33">
        <v>37000</v>
      </c>
      <c r="E72" s="99"/>
      <c r="F72" s="101"/>
    </row>
    <row r="73" spans="1:6" s="14" customFormat="1" x14ac:dyDescent="0.25">
      <c r="A73" s="97">
        <v>10</v>
      </c>
      <c r="B73" s="26">
        <v>117</v>
      </c>
      <c r="C73" s="27" t="s">
        <v>27</v>
      </c>
      <c r="D73" s="42">
        <v>41000</v>
      </c>
      <c r="E73" s="98">
        <f>SUM(D73:D74)</f>
        <v>58696.42</v>
      </c>
      <c r="F73" s="100">
        <f>E73*0.9</f>
        <v>52826.777999999998</v>
      </c>
    </row>
    <row r="74" spans="1:6" s="14" customFormat="1" ht="78.75" x14ac:dyDescent="0.25">
      <c r="A74" s="96"/>
      <c r="B74" s="26">
        <v>142</v>
      </c>
      <c r="C74" s="43" t="s">
        <v>93</v>
      </c>
      <c r="D74" s="28">
        <v>17696.419999999998</v>
      </c>
      <c r="E74" s="99"/>
      <c r="F74" s="101"/>
    </row>
    <row r="75" spans="1:6" s="50" customFormat="1" ht="31.5" x14ac:dyDescent="0.25">
      <c r="A75" s="103">
        <v>11</v>
      </c>
      <c r="B75" s="34">
        <v>28</v>
      </c>
      <c r="C75" s="35" t="s">
        <v>54</v>
      </c>
      <c r="D75" s="44">
        <v>39000</v>
      </c>
      <c r="E75" s="105">
        <f>SUM(D75:D76)</f>
        <v>60000</v>
      </c>
      <c r="F75" s="106">
        <f>E75*0.9</f>
        <v>54000</v>
      </c>
    </row>
    <row r="76" spans="1:6" s="50" customFormat="1" ht="31.5" x14ac:dyDescent="0.25">
      <c r="A76" s="104"/>
      <c r="B76" s="34">
        <v>29</v>
      </c>
      <c r="C76" s="35" t="s">
        <v>55</v>
      </c>
      <c r="D76" s="44">
        <v>21000</v>
      </c>
      <c r="E76" s="105"/>
      <c r="F76" s="106"/>
    </row>
    <row r="77" spans="1:6" s="50" customFormat="1" ht="31.5" x14ac:dyDescent="0.25">
      <c r="A77" s="107">
        <v>13</v>
      </c>
      <c r="B77" s="36">
        <v>112</v>
      </c>
      <c r="C77" s="37" t="s">
        <v>25</v>
      </c>
      <c r="D77" s="46">
        <v>32000</v>
      </c>
      <c r="E77" s="109">
        <f>SUM(D77:D78)</f>
        <v>76000</v>
      </c>
      <c r="F77" s="110">
        <f>E77*0.9</f>
        <v>68400</v>
      </c>
    </row>
    <row r="78" spans="1:6" s="50" customFormat="1" ht="31.5" x14ac:dyDescent="0.25">
      <c r="A78" s="108"/>
      <c r="B78" s="36">
        <v>113</v>
      </c>
      <c r="C78" s="37" t="s">
        <v>79</v>
      </c>
      <c r="D78" s="46">
        <v>44000</v>
      </c>
      <c r="E78" s="109"/>
      <c r="F78" s="110"/>
    </row>
    <row r="79" spans="1:6" s="50" customFormat="1" ht="31.5" x14ac:dyDescent="0.25">
      <c r="A79" s="75">
        <v>14</v>
      </c>
      <c r="B79" s="13">
        <v>115</v>
      </c>
      <c r="C79" s="22" t="s">
        <v>80</v>
      </c>
      <c r="D79" s="32">
        <v>49000</v>
      </c>
      <c r="E79" s="77">
        <f>SUM(D79:D81)</f>
        <v>68000</v>
      </c>
      <c r="F79" s="78">
        <f>E79*0.9</f>
        <v>61200</v>
      </c>
    </row>
    <row r="80" spans="1:6" s="50" customFormat="1" x14ac:dyDescent="0.25">
      <c r="A80" s="76"/>
      <c r="B80" s="13">
        <v>116</v>
      </c>
      <c r="C80" s="22" t="s">
        <v>26</v>
      </c>
      <c r="D80" s="32">
        <v>5000</v>
      </c>
      <c r="E80" s="77"/>
      <c r="F80" s="78"/>
    </row>
    <row r="81" spans="1:6" s="50" customFormat="1" x14ac:dyDescent="0.25">
      <c r="A81" s="76"/>
      <c r="B81" s="13">
        <v>118</v>
      </c>
      <c r="C81" s="22" t="s">
        <v>81</v>
      </c>
      <c r="D81" s="32">
        <v>14000</v>
      </c>
      <c r="E81" s="77"/>
      <c r="F81" s="78"/>
    </row>
    <row r="82" spans="1:6" s="14" customFormat="1" ht="31.5" x14ac:dyDescent="0.25">
      <c r="A82" s="59">
        <v>27</v>
      </c>
      <c r="B82" s="15">
        <v>23</v>
      </c>
      <c r="C82" s="16" t="s">
        <v>50</v>
      </c>
      <c r="D82" s="38">
        <v>55000</v>
      </c>
      <c r="E82" s="62">
        <f t="shared" ref="E82:E107" si="0">D82</f>
        <v>55000</v>
      </c>
      <c r="F82" s="66">
        <f t="shared" ref="F82:F107" si="1">E82*0.9</f>
        <v>49500</v>
      </c>
    </row>
    <row r="83" spans="1:6" s="14" customFormat="1" ht="31.5" x14ac:dyDescent="0.25">
      <c r="A83" s="59">
        <v>28</v>
      </c>
      <c r="B83" s="15">
        <v>24</v>
      </c>
      <c r="C83" s="16" t="s">
        <v>51</v>
      </c>
      <c r="D83" s="38">
        <v>55000</v>
      </c>
      <c r="E83" s="62">
        <f t="shared" si="0"/>
        <v>55000</v>
      </c>
      <c r="F83" s="66">
        <f t="shared" si="1"/>
        <v>49500</v>
      </c>
    </row>
    <row r="84" spans="1:6" s="14" customFormat="1" ht="30" customHeight="1" x14ac:dyDescent="0.25">
      <c r="A84" s="59">
        <v>29</v>
      </c>
      <c r="B84" s="15">
        <v>47</v>
      </c>
      <c r="C84" s="16" t="s">
        <v>62</v>
      </c>
      <c r="D84" s="38">
        <v>139000</v>
      </c>
      <c r="E84" s="62">
        <f t="shared" si="0"/>
        <v>139000</v>
      </c>
      <c r="F84" s="66">
        <f t="shared" si="1"/>
        <v>125100</v>
      </c>
    </row>
    <row r="85" spans="1:6" s="14" customFormat="1" ht="31.5" x14ac:dyDescent="0.25">
      <c r="A85" s="59">
        <v>30</v>
      </c>
      <c r="B85" s="15">
        <v>48</v>
      </c>
      <c r="C85" s="16" t="s">
        <v>63</v>
      </c>
      <c r="D85" s="38">
        <v>201000</v>
      </c>
      <c r="E85" s="62">
        <f t="shared" si="0"/>
        <v>201000</v>
      </c>
      <c r="F85" s="66">
        <f t="shared" si="1"/>
        <v>180900</v>
      </c>
    </row>
    <row r="86" spans="1:6" s="14" customFormat="1" x14ac:dyDescent="0.25">
      <c r="A86" s="59">
        <v>31</v>
      </c>
      <c r="B86" s="15">
        <v>51</v>
      </c>
      <c r="C86" s="16" t="s">
        <v>64</v>
      </c>
      <c r="D86" s="38">
        <v>44000</v>
      </c>
      <c r="E86" s="62">
        <f t="shared" si="0"/>
        <v>44000</v>
      </c>
      <c r="F86" s="66">
        <f t="shared" si="1"/>
        <v>39600</v>
      </c>
    </row>
    <row r="87" spans="1:6" s="14" customFormat="1" x14ac:dyDescent="0.25">
      <c r="A87" s="59">
        <v>32</v>
      </c>
      <c r="B87" s="15">
        <v>65</v>
      </c>
      <c r="C87" s="16" t="s">
        <v>96</v>
      </c>
      <c r="D87" s="38">
        <v>77000</v>
      </c>
      <c r="E87" s="62">
        <f t="shared" si="0"/>
        <v>77000</v>
      </c>
      <c r="F87" s="66">
        <f t="shared" si="1"/>
        <v>69300</v>
      </c>
    </row>
    <row r="88" spans="1:6" s="14" customFormat="1" x14ac:dyDescent="0.25">
      <c r="A88" s="59">
        <v>33</v>
      </c>
      <c r="B88" s="15">
        <v>66</v>
      </c>
      <c r="C88" s="16" t="s">
        <v>97</v>
      </c>
      <c r="D88" s="38">
        <v>79000</v>
      </c>
      <c r="E88" s="62">
        <f t="shared" si="0"/>
        <v>79000</v>
      </c>
      <c r="F88" s="66">
        <f t="shared" si="1"/>
        <v>71100</v>
      </c>
    </row>
    <row r="89" spans="1:6" s="14" customFormat="1" x14ac:dyDescent="0.25">
      <c r="A89" s="59">
        <v>34</v>
      </c>
      <c r="B89" s="15">
        <v>67</v>
      </c>
      <c r="C89" s="16" t="s">
        <v>20</v>
      </c>
      <c r="D89" s="38">
        <v>428000</v>
      </c>
      <c r="E89" s="62">
        <f t="shared" si="0"/>
        <v>428000</v>
      </c>
      <c r="F89" s="66">
        <f t="shared" si="1"/>
        <v>385200</v>
      </c>
    </row>
    <row r="90" spans="1:6" s="14" customFormat="1" ht="31.5" x14ac:dyDescent="0.25">
      <c r="A90" s="59">
        <v>35</v>
      </c>
      <c r="B90" s="15">
        <v>68</v>
      </c>
      <c r="C90" s="16" t="s">
        <v>21</v>
      </c>
      <c r="D90" s="38">
        <v>428000</v>
      </c>
      <c r="E90" s="62">
        <f t="shared" si="0"/>
        <v>428000</v>
      </c>
      <c r="F90" s="66">
        <f t="shared" si="1"/>
        <v>385200</v>
      </c>
    </row>
    <row r="91" spans="1:6" s="14" customFormat="1" x14ac:dyDescent="0.25">
      <c r="A91" s="59">
        <v>36</v>
      </c>
      <c r="B91" s="15">
        <v>73</v>
      </c>
      <c r="C91" s="16" t="s">
        <v>98</v>
      </c>
      <c r="D91" s="38">
        <v>103000</v>
      </c>
      <c r="E91" s="62">
        <f t="shared" si="0"/>
        <v>103000</v>
      </c>
      <c r="F91" s="66">
        <f t="shared" si="1"/>
        <v>92700</v>
      </c>
    </row>
    <row r="92" spans="1:6" s="14" customFormat="1" x14ac:dyDescent="0.25">
      <c r="A92" s="59">
        <v>37</v>
      </c>
      <c r="B92" s="15">
        <v>74</v>
      </c>
      <c r="C92" s="16" t="s">
        <v>22</v>
      </c>
      <c r="D92" s="38">
        <v>73000</v>
      </c>
      <c r="E92" s="62">
        <f t="shared" si="0"/>
        <v>73000</v>
      </c>
      <c r="F92" s="66">
        <f t="shared" si="1"/>
        <v>65700</v>
      </c>
    </row>
    <row r="93" spans="1:6" s="14" customFormat="1" ht="31.5" x14ac:dyDescent="0.25">
      <c r="A93" s="59">
        <v>38</v>
      </c>
      <c r="B93" s="15">
        <v>89</v>
      </c>
      <c r="C93" s="16" t="s">
        <v>72</v>
      </c>
      <c r="D93" s="38">
        <v>55000</v>
      </c>
      <c r="E93" s="62">
        <f t="shared" si="0"/>
        <v>55000</v>
      </c>
      <c r="F93" s="66">
        <f t="shared" si="1"/>
        <v>49500</v>
      </c>
    </row>
    <row r="94" spans="1:6" s="14" customFormat="1" ht="31.5" x14ac:dyDescent="0.25">
      <c r="A94" s="59">
        <v>39</v>
      </c>
      <c r="B94" s="15">
        <v>90</v>
      </c>
      <c r="C94" s="16" t="s">
        <v>73</v>
      </c>
      <c r="D94" s="38">
        <v>42000</v>
      </c>
      <c r="E94" s="62">
        <f t="shared" si="0"/>
        <v>42000</v>
      </c>
      <c r="F94" s="66">
        <f t="shared" si="1"/>
        <v>37800</v>
      </c>
    </row>
    <row r="95" spans="1:6" s="14" customFormat="1" ht="31.5" x14ac:dyDescent="0.25">
      <c r="A95" s="59">
        <v>40</v>
      </c>
      <c r="B95" s="15">
        <v>93</v>
      </c>
      <c r="C95" s="16" t="s">
        <v>75</v>
      </c>
      <c r="D95" s="38">
        <v>148000</v>
      </c>
      <c r="E95" s="62">
        <f t="shared" si="0"/>
        <v>148000</v>
      </c>
      <c r="F95" s="66">
        <f t="shared" si="1"/>
        <v>133200</v>
      </c>
    </row>
    <row r="96" spans="1:6" s="14" customFormat="1" ht="31.5" x14ac:dyDescent="0.25">
      <c r="A96" s="59">
        <v>41</v>
      </c>
      <c r="B96" s="15">
        <v>96</v>
      </c>
      <c r="C96" s="16" t="s">
        <v>76</v>
      </c>
      <c r="D96" s="38">
        <v>78000</v>
      </c>
      <c r="E96" s="62">
        <f t="shared" si="0"/>
        <v>78000</v>
      </c>
      <c r="F96" s="66">
        <f t="shared" si="1"/>
        <v>70200</v>
      </c>
    </row>
    <row r="97" spans="1:6" s="14" customFormat="1" x14ac:dyDescent="0.25">
      <c r="A97" s="59">
        <v>42</v>
      </c>
      <c r="B97" s="15">
        <v>97</v>
      </c>
      <c r="C97" s="16" t="s">
        <v>77</v>
      </c>
      <c r="D97" s="38">
        <v>128000</v>
      </c>
      <c r="E97" s="62">
        <f t="shared" si="0"/>
        <v>128000</v>
      </c>
      <c r="F97" s="66">
        <f t="shared" si="1"/>
        <v>115200</v>
      </c>
    </row>
    <row r="98" spans="1:6" s="14" customFormat="1" ht="30.75" customHeight="1" x14ac:dyDescent="0.25">
      <c r="A98" s="59">
        <v>43</v>
      </c>
      <c r="B98" s="15">
        <v>102</v>
      </c>
      <c r="C98" s="16" t="s">
        <v>24</v>
      </c>
      <c r="D98" s="38">
        <v>128000</v>
      </c>
      <c r="E98" s="62">
        <f t="shared" si="0"/>
        <v>128000</v>
      </c>
      <c r="F98" s="66">
        <f t="shared" si="1"/>
        <v>115200</v>
      </c>
    </row>
    <row r="99" spans="1:6" s="14" customFormat="1" ht="47.25" x14ac:dyDescent="0.25">
      <c r="A99" s="59">
        <v>44</v>
      </c>
      <c r="B99" s="15">
        <v>103</v>
      </c>
      <c r="C99" s="16" t="s">
        <v>78</v>
      </c>
      <c r="D99" s="38">
        <v>128000</v>
      </c>
      <c r="E99" s="62">
        <f t="shared" si="0"/>
        <v>128000</v>
      </c>
      <c r="F99" s="66">
        <f t="shared" si="1"/>
        <v>115200</v>
      </c>
    </row>
    <row r="100" spans="1:6" s="14" customFormat="1" ht="47.25" x14ac:dyDescent="0.25">
      <c r="A100" s="59">
        <v>45</v>
      </c>
      <c r="B100" s="15">
        <v>129</v>
      </c>
      <c r="C100" s="16" t="s">
        <v>84</v>
      </c>
      <c r="D100" s="38">
        <v>55000</v>
      </c>
      <c r="E100" s="62">
        <f t="shared" si="0"/>
        <v>55000</v>
      </c>
      <c r="F100" s="66">
        <f t="shared" si="1"/>
        <v>49500</v>
      </c>
    </row>
    <row r="101" spans="1:6" s="50" customFormat="1" ht="47.25" x14ac:dyDescent="0.25">
      <c r="A101" s="59">
        <v>49</v>
      </c>
      <c r="B101" s="15">
        <v>38</v>
      </c>
      <c r="C101" s="29" t="s">
        <v>61</v>
      </c>
      <c r="D101" s="45">
        <v>219000</v>
      </c>
      <c r="E101" s="62">
        <f t="shared" si="0"/>
        <v>219000</v>
      </c>
      <c r="F101" s="66">
        <f t="shared" si="1"/>
        <v>197100</v>
      </c>
    </row>
    <row r="102" spans="1:6" s="50" customFormat="1" x14ac:dyDescent="0.25">
      <c r="A102" s="59">
        <v>50</v>
      </c>
      <c r="B102" s="15">
        <v>39</v>
      </c>
      <c r="C102" s="29" t="s">
        <v>9</v>
      </c>
      <c r="D102" s="45">
        <v>281000</v>
      </c>
      <c r="E102" s="62">
        <f t="shared" si="0"/>
        <v>281000</v>
      </c>
      <c r="F102" s="66">
        <f t="shared" si="1"/>
        <v>252900</v>
      </c>
    </row>
    <row r="103" spans="1:6" s="50" customFormat="1" ht="31.5" x14ac:dyDescent="0.25">
      <c r="A103" s="59">
        <v>54</v>
      </c>
      <c r="B103" s="15">
        <v>122</v>
      </c>
      <c r="C103" s="29" t="s">
        <v>31</v>
      </c>
      <c r="D103" s="45">
        <v>162000</v>
      </c>
      <c r="E103" s="62">
        <f t="shared" si="0"/>
        <v>162000</v>
      </c>
      <c r="F103" s="67">
        <f t="shared" si="1"/>
        <v>145800</v>
      </c>
    </row>
    <row r="104" spans="1:6" s="50" customFormat="1" ht="31.5" x14ac:dyDescent="0.25">
      <c r="A104" s="59">
        <v>55</v>
      </c>
      <c r="B104" s="15">
        <v>123</v>
      </c>
      <c r="C104" s="29" t="s">
        <v>31</v>
      </c>
      <c r="D104" s="45">
        <v>162000</v>
      </c>
      <c r="E104" s="62">
        <f t="shared" si="0"/>
        <v>162000</v>
      </c>
      <c r="F104" s="67">
        <f t="shared" si="1"/>
        <v>145800</v>
      </c>
    </row>
    <row r="105" spans="1:6" s="50" customFormat="1" ht="31.5" x14ac:dyDescent="0.25">
      <c r="A105" s="59">
        <v>56</v>
      </c>
      <c r="B105" s="15">
        <v>124</v>
      </c>
      <c r="C105" s="29" t="s">
        <v>32</v>
      </c>
      <c r="D105" s="45">
        <v>106000</v>
      </c>
      <c r="E105" s="62">
        <f t="shared" si="0"/>
        <v>106000</v>
      </c>
      <c r="F105" s="67">
        <f t="shared" si="1"/>
        <v>95400</v>
      </c>
    </row>
    <row r="106" spans="1:6" s="50" customFormat="1" ht="31.5" x14ac:dyDescent="0.25">
      <c r="A106" s="59">
        <v>57</v>
      </c>
      <c r="B106" s="15">
        <v>125</v>
      </c>
      <c r="C106" s="29" t="s">
        <v>33</v>
      </c>
      <c r="D106" s="45">
        <v>203000</v>
      </c>
      <c r="E106" s="62">
        <f t="shared" si="0"/>
        <v>203000</v>
      </c>
      <c r="F106" s="67">
        <f t="shared" si="1"/>
        <v>182700</v>
      </c>
    </row>
    <row r="107" spans="1:6" s="50" customFormat="1" x14ac:dyDescent="0.25">
      <c r="A107" s="59">
        <v>58</v>
      </c>
      <c r="B107" s="15">
        <v>132</v>
      </c>
      <c r="C107" s="29" t="s">
        <v>87</v>
      </c>
      <c r="D107" s="45">
        <v>49000</v>
      </c>
      <c r="E107" s="62">
        <f t="shared" si="0"/>
        <v>49000</v>
      </c>
      <c r="F107" s="67">
        <f t="shared" si="1"/>
        <v>44100</v>
      </c>
    </row>
    <row r="108" spans="1:6" s="1" customFormat="1" x14ac:dyDescent="0.25">
      <c r="A108" s="47"/>
      <c r="B108" s="47"/>
      <c r="C108" s="48" t="s">
        <v>2</v>
      </c>
      <c r="D108" s="49">
        <f>SUM(D4:D107)</f>
        <v>22072553.210000001</v>
      </c>
      <c r="E108" s="63">
        <f t="shared" ref="E108:F108" si="2">SUM(E4:E107)</f>
        <v>22072553.210000001</v>
      </c>
      <c r="F108" s="68">
        <f t="shared" si="2"/>
        <v>19865297.888999999</v>
      </c>
    </row>
  </sheetData>
  <mergeCells count="33">
    <mergeCell ref="A77:A78"/>
    <mergeCell ref="E77:E78"/>
    <mergeCell ref="F77:F78"/>
    <mergeCell ref="A79:A81"/>
    <mergeCell ref="E79:E81"/>
    <mergeCell ref="F79:F81"/>
    <mergeCell ref="A75:A76"/>
    <mergeCell ref="E75:E76"/>
    <mergeCell ref="F75:F76"/>
    <mergeCell ref="A73:A74"/>
    <mergeCell ref="E73:E74"/>
    <mergeCell ref="F73:F74"/>
    <mergeCell ref="A69:A70"/>
    <mergeCell ref="A71:A72"/>
    <mergeCell ref="E69:E70"/>
    <mergeCell ref="F69:F70"/>
    <mergeCell ref="F71:F72"/>
    <mergeCell ref="E71:E72"/>
    <mergeCell ref="A45:A63"/>
    <mergeCell ref="E45:E63"/>
    <mergeCell ref="F45:F63"/>
    <mergeCell ref="E64:E68"/>
    <mergeCell ref="F64:F68"/>
    <mergeCell ref="A64:A68"/>
    <mergeCell ref="A36:A44"/>
    <mergeCell ref="E36:E44"/>
    <mergeCell ref="F36:F44"/>
    <mergeCell ref="A16:A35"/>
    <mergeCell ref="E16:E35"/>
    <mergeCell ref="F16:F35"/>
    <mergeCell ref="E4:E15"/>
    <mergeCell ref="F4:F15"/>
    <mergeCell ref="A4:A1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2025-09-05T04:08:32Z</cp:lastPrinted>
  <dcterms:created xsi:type="dcterms:W3CDTF">2025-07-21T09:59:32Z</dcterms:created>
  <dcterms:modified xsi:type="dcterms:W3CDTF">2026-03-29T12:56:49Z</dcterms:modified>
</cp:coreProperties>
</file>