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505" yWindow="-15" windowWidth="14310" windowHeight="10725"/>
  </bookViews>
  <sheets>
    <sheet name="Лист2" sheetId="2" r:id="rId1"/>
  </sheets>
  <definedNames>
    <definedName name="_xlnm._FilterDatabase" localSheetId="0" hidden="1">Лист2!$A$2:$G$53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G15" i="2"/>
  <c r="G14" i="2"/>
  <c r="G13" i="2"/>
  <c r="G12" i="2"/>
  <c r="G11" i="2"/>
  <c r="G10" i="2"/>
  <c r="G9" i="2"/>
  <c r="G8" i="2"/>
  <c r="G7" i="2"/>
  <c r="G6" i="2"/>
  <c r="G5" i="2"/>
  <c r="G4" i="2"/>
  <c r="G3" i="2"/>
  <c r="G53" i="2"/>
  <c r="G49" i="2"/>
  <c r="G45" i="2"/>
  <c r="G44" i="2"/>
  <c r="G40" i="2"/>
  <c r="G36" i="2"/>
  <c r="G32" i="2"/>
  <c r="G29" i="2"/>
  <c r="G25" i="2"/>
  <c r="G21" i="2"/>
  <c r="G17" i="2"/>
</calcChain>
</file>

<file path=xl/sharedStrings.xml><?xml version="1.0" encoding="utf-8"?>
<sst xmlns="http://schemas.openxmlformats.org/spreadsheetml/2006/main" count="90" uniqueCount="47">
  <si>
    <t>№ Лота</t>
  </si>
  <si>
    <t>Наименование имущества</t>
  </si>
  <si>
    <t>Адрес местонахождения имущества</t>
  </si>
  <si>
    <t>Инвентарный номер</t>
  </si>
  <si>
    <t>Заводской номер</t>
  </si>
  <si>
    <t>Группа</t>
  </si>
  <si>
    <t>Начальная цена, в руб. (НДС не обл.)</t>
  </si>
  <si>
    <t>г. Санкт-Петербург, ул. Маршала Говорова, д. 39</t>
  </si>
  <si>
    <t>Лебедки</t>
  </si>
  <si>
    <t>Питатель пластинчат</t>
  </si>
  <si>
    <t>Лебедка ЛМ-2</t>
  </si>
  <si>
    <t>Питатель ПП-2</t>
  </si>
  <si>
    <t>1233. </t>
  </si>
  <si>
    <t>Лебедка ЛПЭ500</t>
  </si>
  <si>
    <t>1284. </t>
  </si>
  <si>
    <t>Питатель пп-2</t>
  </si>
  <si>
    <t>1397. </t>
  </si>
  <si>
    <t>Лебедка 2т</t>
  </si>
  <si>
    <t>1410. </t>
  </si>
  <si>
    <t>Питатель пласт.ПП-2</t>
  </si>
  <si>
    <t>1411. </t>
  </si>
  <si>
    <t>1412. </t>
  </si>
  <si>
    <t>1413. </t>
  </si>
  <si>
    <t>1431. </t>
  </si>
  <si>
    <t>1480. </t>
  </si>
  <si>
    <t>1481. </t>
  </si>
  <si>
    <t>1611. </t>
  </si>
  <si>
    <t>тюбинговоз 5</t>
  </si>
  <si>
    <t>резервуар высокого давлен.3200</t>
  </si>
  <si>
    <t xml:space="preserve">Емкости и резервуары </t>
  </si>
  <si>
    <t>Станки</t>
  </si>
  <si>
    <t>Тали</t>
  </si>
  <si>
    <t>Таль цепная ручная г/п 20т в/п 6м</t>
  </si>
  <si>
    <t>Таль шестерная ручная стационарная 12м,г/п 10т</t>
  </si>
  <si>
    <t>Опрокидыватели</t>
  </si>
  <si>
    <t>Контейнер 20 фут. №INBU 3604791</t>
  </si>
  <si>
    <t>Контейнеры</t>
  </si>
  <si>
    <t>Контейнер 20 фут.№ CLHU 2299818</t>
  </si>
  <si>
    <t>Станок сверлильный 40TAF/P-2. Обременение: аренда в пользу АО «Метрострой Северной Столицы» на основании договора аренды движимого имущества №09 от 29.11.2021 на срок по 18.08.2025 (автопролонгация до окончания конкурсного производства)</t>
  </si>
  <si>
    <t>Таль цепная ручная г/п 10т в/п 12м. Обременение: аренда в пользу АО «Метрострой Северной Столицы» на основании договора аренды движимого имущества №09 от 29.11.2021 на срок по 18.08.2025 (автопролонгация до окончания конкурсного производства)</t>
  </si>
  <si>
    <t>Таль шестерная ручная стационарная 10м,г/п 10т. Обременение: аренда в пользу АО «Метрострой Северной Столицы» на основании договора аренды движимого имущества №09 от 29.11.2021 на срок по 18.08.2025 (автопролонгация до окончания конкурсного производства)</t>
  </si>
  <si>
    <t>Таль шестерная ручная стационарная 12м,г/п 10т. Обременение: аренда в пользу АО «Метрострой Северной Столицы» на основании договора аренды движимого имущества №09 от 29.11.2021 на срок по 18.08.2025 (автопролонгация до окончания конкурсного производства)</t>
  </si>
  <si>
    <t>Питатель пласт.ПП-2. Обременение: аренда в пользу АО «Метрострой Северной Столицы» на основании договора аренды движимого имущества №09 от 29.11.2021 на срок по 18.08.2025 (автопролонгация до окончания конкурсного производства)</t>
  </si>
  <si>
    <t>Питатель пп-2. Обременение: аренда в пользу АО «Метрострой Северной Столицы» на основании договора аренды движимого имущества №09 от 29.11.2021 на срок по 18.08.2025 (автопролонгация до окончания конкурсного производства)</t>
  </si>
  <si>
    <t>Опрокидыватель круг. Обременение: аренда в пользу АО «Метрострой Северной Столицы» на основании договора аренды движимого имущества №09 от 29.11.2021 на срок по 18.08.2025 (автопролонгация до окончания конкурсного производства)</t>
  </si>
  <si>
    <t>Питатель пластинчат. Обременение: аренда в пользу АО «Метрострой Северной Столицы» на основании договора аренды движимого имущества №09 от 29.11.2021 на срок по 18.08.2025 (автопролонгация до окончания конкурсного производства)</t>
  </si>
  <si>
    <t>Обременение: аренда в пользу АО «Метрострой Северной Столицы» на основании договора аренды движимого имущества №09 от 29.11.2021 на срок по 18.08.2025  (автопролонгация до окончания конкурсного производства)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</si>
</sst>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2" fillId="0" borderId="3" xfId="0" applyFont="1" applyBorder="1" applyAlignment="1">
      <alignment horizontal="left" vertical="center" wrapText="1" indent="5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0" fillId="0" borderId="0" xfId="0" applyFill="1"/>
    <xf numFmtId="0" fontId="4" fillId="0" borderId="0" xfId="0" applyFont="1" applyFill="1" applyAlignment="1">
      <alignment horizontal="left" vertical="center"/>
    </xf>
    <xf numFmtId="0" fontId="0" fillId="0" borderId="0" xfId="0" applyFont="1" applyAlignment="1"/>
    <xf numFmtId="0" fontId="2" fillId="0" borderId="6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ont="1" applyFill="1" applyAlignment="1"/>
    <xf numFmtId="0" fontId="2" fillId="0" borderId="3" xfId="0" applyFont="1" applyBorder="1" applyAlignment="1">
      <alignment horizontal="left" vertical="center" wrapText="1" indent="5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5"/>
    </xf>
    <xf numFmtId="0" fontId="2" fillId="0" borderId="5" xfId="0" applyFont="1" applyBorder="1" applyAlignment="1">
      <alignment horizontal="left" vertical="center" wrapText="1" indent="5"/>
    </xf>
    <xf numFmtId="0" fontId="2" fillId="0" borderId="3" xfId="0" applyFont="1" applyBorder="1" applyAlignment="1">
      <alignment horizontal="left" vertical="center" wrapText="1" indent="5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4"/>
  <sheetViews>
    <sheetView tabSelected="1" zoomScale="85" zoomScaleNormal="85" workbookViewId="0">
      <selection activeCell="D4" sqref="D4"/>
    </sheetView>
  </sheetViews>
  <sheetFormatPr defaultRowHeight="15" x14ac:dyDescent="0.25"/>
  <cols>
    <col min="1" max="1" width="13.5703125" style="1" customWidth="1"/>
    <col min="2" max="2" width="20" style="9" customWidth="1"/>
    <col min="3" max="3" width="19.7109375" customWidth="1"/>
    <col min="4" max="4" width="17.85546875" customWidth="1"/>
    <col min="5" max="5" width="19.7109375" customWidth="1"/>
    <col min="6" max="6" width="19.85546875" customWidth="1"/>
    <col min="7" max="7" width="17.5703125" customWidth="1"/>
    <col min="8" max="8" width="27.5703125" style="6" customWidth="1"/>
    <col min="11" max="16" width="9.140625" style="7"/>
  </cols>
  <sheetData>
    <row r="1" spans="1:41" ht="15.75" thickBot="1" x14ac:dyDescent="0.3"/>
    <row r="2" spans="1:41" ht="21.75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5" t="s">
        <v>6</v>
      </c>
      <c r="H2" s="11"/>
      <c r="I2" s="12"/>
      <c r="J2" s="12"/>
      <c r="K2" s="12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ht="36.75" thickBot="1" x14ac:dyDescent="0.3">
      <c r="A3" s="19">
        <v>46</v>
      </c>
      <c r="B3" s="20" t="s">
        <v>28</v>
      </c>
      <c r="C3" s="20" t="s">
        <v>7</v>
      </c>
      <c r="D3" s="20">
        <v>50790</v>
      </c>
      <c r="E3" s="20"/>
      <c r="F3" s="20" t="s">
        <v>29</v>
      </c>
      <c r="G3" s="21">
        <f>0.9*16000</f>
        <v>14400</v>
      </c>
      <c r="H3" s="11"/>
      <c r="I3" s="12"/>
      <c r="J3" s="12"/>
      <c r="K3" s="12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1" ht="156.75" thickBot="1" x14ac:dyDescent="0.3">
      <c r="A4" s="19">
        <v>70</v>
      </c>
      <c r="B4" s="20" t="s">
        <v>38</v>
      </c>
      <c r="C4" s="20" t="s">
        <v>7</v>
      </c>
      <c r="D4" s="20">
        <v>50920</v>
      </c>
      <c r="E4" s="20"/>
      <c r="F4" s="20" t="s">
        <v>30</v>
      </c>
      <c r="G4" s="21">
        <f>0.9*29000</f>
        <v>26100</v>
      </c>
      <c r="H4" s="11"/>
      <c r="I4" s="12"/>
      <c r="J4" s="12"/>
      <c r="K4" s="12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spans="1:41" ht="156.75" thickBot="1" x14ac:dyDescent="0.3">
      <c r="A5" s="19">
        <v>93</v>
      </c>
      <c r="B5" s="20" t="s">
        <v>39</v>
      </c>
      <c r="C5" s="20" t="s">
        <v>7</v>
      </c>
      <c r="D5" s="20">
        <v>52768</v>
      </c>
      <c r="E5" s="20"/>
      <c r="F5" s="20" t="s">
        <v>31</v>
      </c>
      <c r="G5" s="21">
        <f>0.9*39000</f>
        <v>35100</v>
      </c>
      <c r="H5" s="11"/>
      <c r="I5" s="12"/>
      <c r="J5" s="12"/>
      <c r="K5" s="12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36.75" thickBot="1" x14ac:dyDescent="0.3">
      <c r="A6" s="19">
        <v>94</v>
      </c>
      <c r="B6" s="20" t="s">
        <v>32</v>
      </c>
      <c r="C6" s="20" t="s">
        <v>7</v>
      </c>
      <c r="D6" s="20">
        <v>52724</v>
      </c>
      <c r="E6" s="20"/>
      <c r="F6" s="20" t="s">
        <v>31</v>
      </c>
      <c r="G6" s="21">
        <f>0.9*84000</f>
        <v>75600</v>
      </c>
      <c r="H6" s="11"/>
      <c r="I6" s="12"/>
      <c r="J6" s="12"/>
      <c r="K6" s="12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156.75" thickBot="1" x14ac:dyDescent="0.3">
      <c r="A7" s="19">
        <v>95</v>
      </c>
      <c r="B7" s="20" t="s">
        <v>40</v>
      </c>
      <c r="C7" s="20" t="s">
        <v>7</v>
      </c>
      <c r="D7" s="20">
        <v>52723</v>
      </c>
      <c r="E7" s="20"/>
      <c r="F7" s="20" t="s">
        <v>31</v>
      </c>
      <c r="G7" s="21">
        <f>0.9*45000</f>
        <v>40500</v>
      </c>
      <c r="H7" s="11"/>
      <c r="I7" s="12"/>
      <c r="J7" s="12"/>
      <c r="K7" s="12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spans="1:41" ht="36.75" thickBot="1" x14ac:dyDescent="0.3">
      <c r="A8" s="19">
        <v>96</v>
      </c>
      <c r="B8" s="20" t="s">
        <v>33</v>
      </c>
      <c r="C8" s="20" t="s">
        <v>7</v>
      </c>
      <c r="D8" s="20">
        <v>52769</v>
      </c>
      <c r="E8" s="20"/>
      <c r="F8" s="20" t="s">
        <v>31</v>
      </c>
      <c r="G8" s="21">
        <f>0.9*37000</f>
        <v>33300</v>
      </c>
      <c r="H8" s="11"/>
      <c r="I8" s="12"/>
      <c r="J8" s="12"/>
      <c r="K8" s="12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</row>
    <row r="9" spans="1:41" ht="156.75" thickBot="1" x14ac:dyDescent="0.3">
      <c r="A9" s="19">
        <v>97</v>
      </c>
      <c r="B9" s="20" t="s">
        <v>41</v>
      </c>
      <c r="C9" s="20" t="s">
        <v>7</v>
      </c>
      <c r="D9" s="20">
        <v>52770</v>
      </c>
      <c r="E9" s="20"/>
      <c r="F9" s="20" t="s">
        <v>31</v>
      </c>
      <c r="G9" s="21">
        <f>0.9*37000</f>
        <v>33300</v>
      </c>
      <c r="H9" s="11"/>
      <c r="I9" s="12"/>
      <c r="J9" s="12"/>
      <c r="K9" s="12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</row>
    <row r="10" spans="1:41" ht="144.75" thickBot="1" x14ac:dyDescent="0.3">
      <c r="A10" s="19">
        <v>128</v>
      </c>
      <c r="B10" s="20" t="s">
        <v>42</v>
      </c>
      <c r="C10" s="20" t="s">
        <v>7</v>
      </c>
      <c r="D10" s="20">
        <v>50279</v>
      </c>
      <c r="E10" s="20"/>
      <c r="F10" s="20"/>
      <c r="G10" s="21">
        <f>0.9*39000</f>
        <v>35100</v>
      </c>
      <c r="H10" s="11"/>
      <c r="I10" s="12"/>
      <c r="J10" s="12"/>
      <c r="K10" s="12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</row>
    <row r="11" spans="1:41" ht="144.75" thickBot="1" x14ac:dyDescent="0.3">
      <c r="A11" s="19">
        <v>140</v>
      </c>
      <c r="B11" s="20" t="s">
        <v>43</v>
      </c>
      <c r="C11" s="20" t="s">
        <v>7</v>
      </c>
      <c r="D11" s="20">
        <v>50032</v>
      </c>
      <c r="E11" s="20"/>
      <c r="F11" s="20"/>
      <c r="G11" s="22">
        <f>0.9*37000</f>
        <v>33300</v>
      </c>
      <c r="H11" s="11"/>
      <c r="I11" s="12"/>
      <c r="J11" s="12"/>
      <c r="K11" s="12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</row>
    <row r="12" spans="1:41" ht="144.75" thickBot="1" x14ac:dyDescent="0.3">
      <c r="A12" s="19">
        <v>141</v>
      </c>
      <c r="B12" s="20" t="s">
        <v>43</v>
      </c>
      <c r="C12" s="20" t="s">
        <v>7</v>
      </c>
      <c r="D12" s="20">
        <v>50020</v>
      </c>
      <c r="E12" s="20"/>
      <c r="F12" s="20"/>
      <c r="G12" s="22">
        <f>0.9*37000</f>
        <v>33300</v>
      </c>
      <c r="H12" s="11"/>
      <c r="I12" s="12"/>
      <c r="J12" s="12"/>
      <c r="K12" s="12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</row>
    <row r="13" spans="1:41" ht="144.75" thickBot="1" x14ac:dyDescent="0.3">
      <c r="A13" s="19">
        <v>149</v>
      </c>
      <c r="B13" s="20" t="s">
        <v>44</v>
      </c>
      <c r="C13" s="20" t="s">
        <v>7</v>
      </c>
      <c r="D13" s="20">
        <v>50143</v>
      </c>
      <c r="E13" s="20"/>
      <c r="F13" s="20" t="s">
        <v>34</v>
      </c>
      <c r="G13" s="21">
        <f>0.9*25000</f>
        <v>22500</v>
      </c>
      <c r="H13" s="11"/>
      <c r="I13" s="12"/>
      <c r="J13" s="12"/>
      <c r="K13" s="12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</row>
    <row r="14" spans="1:41" ht="144.75" thickBot="1" x14ac:dyDescent="0.3">
      <c r="A14" s="19">
        <v>150</v>
      </c>
      <c r="B14" s="20" t="s">
        <v>45</v>
      </c>
      <c r="C14" s="20" t="s">
        <v>7</v>
      </c>
      <c r="D14" s="20">
        <v>50013</v>
      </c>
      <c r="E14" s="20"/>
      <c r="F14" s="20"/>
      <c r="G14" s="21">
        <f>0.9*32000</f>
        <v>28800</v>
      </c>
      <c r="H14" s="11"/>
      <c r="I14" s="12"/>
      <c r="J14" s="12"/>
      <c r="K14" s="12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</row>
    <row r="15" spans="1:41" ht="36.75" thickBot="1" x14ac:dyDescent="0.3">
      <c r="A15" s="19">
        <v>166</v>
      </c>
      <c r="B15" s="20" t="s">
        <v>35</v>
      </c>
      <c r="C15" s="20" t="s">
        <v>7</v>
      </c>
      <c r="D15" s="20">
        <v>53243</v>
      </c>
      <c r="E15" s="20"/>
      <c r="F15" s="20" t="s">
        <v>36</v>
      </c>
      <c r="G15" s="21">
        <f>0.9*14000</f>
        <v>12600</v>
      </c>
      <c r="H15" s="11"/>
      <c r="I15" s="12"/>
      <c r="J15" s="12"/>
      <c r="K15" s="12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</row>
    <row r="16" spans="1:41" ht="36.75" thickBot="1" x14ac:dyDescent="0.3">
      <c r="A16" s="19">
        <v>167</v>
      </c>
      <c r="B16" s="20" t="s">
        <v>37</v>
      </c>
      <c r="C16" s="20" t="s">
        <v>7</v>
      </c>
      <c r="D16" s="20">
        <v>53244</v>
      </c>
      <c r="E16" s="20"/>
      <c r="F16" s="20" t="s">
        <v>36</v>
      </c>
      <c r="G16" s="21">
        <f>0.9*14000</f>
        <v>12600</v>
      </c>
      <c r="H16" s="11"/>
      <c r="I16" s="12"/>
      <c r="J16" s="12"/>
      <c r="K16" s="12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</row>
    <row r="17" spans="1:16" x14ac:dyDescent="0.25">
      <c r="A17" s="26" t="s">
        <v>12</v>
      </c>
      <c r="B17" s="10" t="s">
        <v>13</v>
      </c>
      <c r="C17" s="29" t="s">
        <v>7</v>
      </c>
      <c r="D17" s="29">
        <v>46110</v>
      </c>
      <c r="E17" s="29"/>
      <c r="F17" s="29" t="s">
        <v>8</v>
      </c>
      <c r="G17" s="23">
        <f>0.9*12000</f>
        <v>10800</v>
      </c>
      <c r="H17"/>
      <c r="K17"/>
      <c r="L17"/>
      <c r="M17"/>
      <c r="N17"/>
      <c r="O17"/>
      <c r="P17"/>
    </row>
    <row r="18" spans="1:16" x14ac:dyDescent="0.25">
      <c r="A18" s="27"/>
      <c r="B18" s="10"/>
      <c r="C18" s="30"/>
      <c r="D18" s="30"/>
      <c r="E18" s="30"/>
      <c r="F18" s="30"/>
      <c r="G18" s="24"/>
      <c r="H18"/>
      <c r="K18"/>
      <c r="L18"/>
      <c r="M18"/>
      <c r="N18"/>
      <c r="O18"/>
      <c r="P18"/>
    </row>
    <row r="19" spans="1:16" ht="123.75" x14ac:dyDescent="0.25">
      <c r="A19" s="27"/>
      <c r="B19" s="10" t="s">
        <v>46</v>
      </c>
      <c r="C19" s="30"/>
      <c r="D19" s="30"/>
      <c r="E19" s="30"/>
      <c r="F19" s="30"/>
      <c r="G19" s="24"/>
      <c r="H19"/>
      <c r="K19"/>
      <c r="L19"/>
      <c r="M19"/>
      <c r="N19"/>
      <c r="O19"/>
      <c r="P19"/>
    </row>
    <row r="20" spans="1:16" ht="15.75" thickBot="1" x14ac:dyDescent="0.3">
      <c r="A20" s="28"/>
      <c r="B20" s="5"/>
      <c r="C20" s="31"/>
      <c r="D20" s="31"/>
      <c r="E20" s="31"/>
      <c r="F20" s="31"/>
      <c r="G20" s="25"/>
      <c r="H20"/>
      <c r="K20"/>
      <c r="L20"/>
      <c r="M20"/>
      <c r="N20"/>
      <c r="O20"/>
      <c r="P20"/>
    </row>
    <row r="21" spans="1:16" x14ac:dyDescent="0.25">
      <c r="A21" s="26" t="s">
        <v>14</v>
      </c>
      <c r="B21" s="10" t="s">
        <v>15</v>
      </c>
      <c r="C21" s="29" t="s">
        <v>7</v>
      </c>
      <c r="D21" s="29">
        <v>50031</v>
      </c>
      <c r="E21" s="29"/>
      <c r="F21" s="29"/>
      <c r="G21" s="23">
        <f>0.9*37000</f>
        <v>33300</v>
      </c>
      <c r="H21"/>
      <c r="K21"/>
      <c r="L21"/>
      <c r="M21"/>
      <c r="N21"/>
      <c r="O21"/>
      <c r="P21"/>
    </row>
    <row r="22" spans="1:16" x14ac:dyDescent="0.25">
      <c r="A22" s="27"/>
      <c r="B22" s="10"/>
      <c r="C22" s="30"/>
      <c r="D22" s="30"/>
      <c r="E22" s="30"/>
      <c r="F22" s="30"/>
      <c r="G22" s="24"/>
      <c r="H22"/>
      <c r="K22"/>
      <c r="L22"/>
      <c r="M22"/>
      <c r="N22"/>
      <c r="O22"/>
      <c r="P22"/>
    </row>
    <row r="23" spans="1:16" ht="123.75" x14ac:dyDescent="0.25">
      <c r="A23" s="27"/>
      <c r="B23" s="10" t="s">
        <v>46</v>
      </c>
      <c r="C23" s="30"/>
      <c r="D23" s="30"/>
      <c r="E23" s="30"/>
      <c r="F23" s="30"/>
      <c r="G23" s="24"/>
      <c r="H23"/>
      <c r="K23"/>
      <c r="L23"/>
      <c r="M23"/>
      <c r="N23"/>
      <c r="O23"/>
      <c r="P23"/>
    </row>
    <row r="24" spans="1:16" ht="15.75" thickBot="1" x14ac:dyDescent="0.3">
      <c r="A24" s="28"/>
      <c r="B24" s="5"/>
      <c r="C24" s="31"/>
      <c r="D24" s="31"/>
      <c r="E24" s="31"/>
      <c r="F24" s="31"/>
      <c r="G24" s="25"/>
      <c r="H24"/>
      <c r="K24"/>
      <c r="L24"/>
      <c r="M24"/>
      <c r="N24"/>
      <c r="O24"/>
      <c r="P24"/>
    </row>
    <row r="25" spans="1:16" x14ac:dyDescent="0.25">
      <c r="A25" s="26" t="s">
        <v>16</v>
      </c>
      <c r="B25" s="10" t="s">
        <v>17</v>
      </c>
      <c r="C25" s="29" t="s">
        <v>7</v>
      </c>
      <c r="D25" s="29">
        <v>47287</v>
      </c>
      <c r="E25" s="29"/>
      <c r="F25" s="29" t="s">
        <v>8</v>
      </c>
      <c r="G25" s="23">
        <f>0.9*3000</f>
        <v>2700</v>
      </c>
      <c r="H25"/>
      <c r="K25"/>
      <c r="L25"/>
      <c r="M25"/>
      <c r="N25"/>
      <c r="O25"/>
      <c r="P25"/>
    </row>
    <row r="26" spans="1:16" x14ac:dyDescent="0.25">
      <c r="A26" s="27"/>
      <c r="B26" s="10"/>
      <c r="C26" s="30"/>
      <c r="D26" s="30"/>
      <c r="E26" s="30"/>
      <c r="F26" s="30"/>
      <c r="G26" s="24"/>
      <c r="H26"/>
      <c r="K26"/>
      <c r="L26"/>
      <c r="M26"/>
      <c r="N26"/>
      <c r="O26"/>
      <c r="P26"/>
    </row>
    <row r="27" spans="1:16" ht="123.75" x14ac:dyDescent="0.25">
      <c r="A27" s="27"/>
      <c r="B27" s="10" t="s">
        <v>46</v>
      </c>
      <c r="C27" s="30"/>
      <c r="D27" s="30"/>
      <c r="E27" s="30"/>
      <c r="F27" s="30"/>
      <c r="G27" s="24"/>
      <c r="H27"/>
      <c r="K27"/>
      <c r="L27"/>
      <c r="M27"/>
      <c r="N27"/>
      <c r="O27"/>
      <c r="P27"/>
    </row>
    <row r="28" spans="1:16" ht="15.75" thickBot="1" x14ac:dyDescent="0.3">
      <c r="A28" s="28"/>
      <c r="B28" s="5"/>
      <c r="C28" s="31"/>
      <c r="D28" s="31"/>
      <c r="E28" s="31"/>
      <c r="F28" s="31"/>
      <c r="G28" s="25"/>
      <c r="H28"/>
      <c r="K28"/>
      <c r="L28"/>
      <c r="M28"/>
      <c r="N28"/>
      <c r="O28"/>
      <c r="P28"/>
    </row>
    <row r="29" spans="1:16" x14ac:dyDescent="0.25">
      <c r="A29" s="26" t="s">
        <v>18</v>
      </c>
      <c r="B29" s="10" t="s">
        <v>19</v>
      </c>
      <c r="C29" s="29" t="s">
        <v>7</v>
      </c>
      <c r="D29" s="29">
        <v>50278</v>
      </c>
      <c r="E29" s="29"/>
      <c r="F29" s="29"/>
      <c r="G29" s="23">
        <f>0.9*39000</f>
        <v>35100</v>
      </c>
      <c r="H29"/>
      <c r="K29"/>
      <c r="L29"/>
      <c r="M29"/>
      <c r="N29"/>
      <c r="O29"/>
      <c r="P29"/>
    </row>
    <row r="30" spans="1:16" ht="123.75" x14ac:dyDescent="0.25">
      <c r="A30" s="27"/>
      <c r="B30" s="10" t="s">
        <v>46</v>
      </c>
      <c r="C30" s="30"/>
      <c r="D30" s="30"/>
      <c r="E30" s="30"/>
      <c r="F30" s="30"/>
      <c r="G30" s="24"/>
      <c r="H30"/>
      <c r="K30"/>
      <c r="L30"/>
      <c r="M30"/>
      <c r="N30"/>
      <c r="O30"/>
      <c r="P30"/>
    </row>
    <row r="31" spans="1:16" ht="15.75" thickBot="1" x14ac:dyDescent="0.3">
      <c r="A31" s="28"/>
      <c r="B31" s="5"/>
      <c r="C31" s="31"/>
      <c r="D31" s="31"/>
      <c r="E31" s="31"/>
      <c r="F31" s="31"/>
      <c r="G31" s="25"/>
      <c r="H31"/>
      <c r="K31"/>
      <c r="L31"/>
      <c r="M31"/>
      <c r="N31"/>
      <c r="O31"/>
      <c r="P31"/>
    </row>
    <row r="32" spans="1:16" x14ac:dyDescent="0.25">
      <c r="A32" s="26" t="s">
        <v>20</v>
      </c>
      <c r="B32" s="10" t="s">
        <v>9</v>
      </c>
      <c r="C32" s="29" t="s">
        <v>7</v>
      </c>
      <c r="D32" s="29">
        <v>50228</v>
      </c>
      <c r="E32" s="29"/>
      <c r="F32" s="29"/>
      <c r="G32" s="23">
        <f>0.9*32000</f>
        <v>28800</v>
      </c>
      <c r="H32"/>
      <c r="K32"/>
      <c r="L32"/>
      <c r="M32"/>
      <c r="N32"/>
      <c r="O32"/>
      <c r="P32"/>
    </row>
    <row r="33" spans="1:16" x14ac:dyDescent="0.25">
      <c r="A33" s="27"/>
      <c r="B33" s="10"/>
      <c r="C33" s="30"/>
      <c r="D33" s="30"/>
      <c r="E33" s="30"/>
      <c r="F33" s="30"/>
      <c r="G33" s="24"/>
      <c r="H33"/>
      <c r="K33"/>
      <c r="L33"/>
      <c r="M33"/>
      <c r="N33"/>
      <c r="O33"/>
      <c r="P33"/>
    </row>
    <row r="34" spans="1:16" ht="123.75" x14ac:dyDescent="0.25">
      <c r="A34" s="27"/>
      <c r="B34" s="10" t="s">
        <v>46</v>
      </c>
      <c r="C34" s="30"/>
      <c r="D34" s="30"/>
      <c r="E34" s="30"/>
      <c r="F34" s="30"/>
      <c r="G34" s="24"/>
      <c r="H34"/>
      <c r="K34"/>
      <c r="L34"/>
      <c r="M34"/>
      <c r="N34"/>
      <c r="O34"/>
      <c r="P34"/>
    </row>
    <row r="35" spans="1:16" ht="15.75" thickBot="1" x14ac:dyDescent="0.3">
      <c r="A35" s="28"/>
      <c r="B35" s="5"/>
      <c r="C35" s="31"/>
      <c r="D35" s="31"/>
      <c r="E35" s="31"/>
      <c r="F35" s="31"/>
      <c r="G35" s="25"/>
      <c r="H35"/>
      <c r="K35"/>
      <c r="L35"/>
      <c r="M35"/>
      <c r="N35"/>
      <c r="O35"/>
      <c r="P35"/>
    </row>
    <row r="36" spans="1:16" x14ac:dyDescent="0.25">
      <c r="A36" s="26" t="s">
        <v>21</v>
      </c>
      <c r="B36" s="10" t="s">
        <v>9</v>
      </c>
      <c r="C36" s="29" t="s">
        <v>7</v>
      </c>
      <c r="D36" s="29">
        <v>50227</v>
      </c>
      <c r="E36" s="29"/>
      <c r="F36" s="29"/>
      <c r="G36" s="23">
        <f>0.9*32000</f>
        <v>28800</v>
      </c>
      <c r="H36"/>
      <c r="K36"/>
      <c r="L36"/>
      <c r="M36"/>
      <c r="N36"/>
      <c r="O36"/>
      <c r="P36"/>
    </row>
    <row r="37" spans="1:16" x14ac:dyDescent="0.25">
      <c r="A37" s="27"/>
      <c r="B37" s="10"/>
      <c r="C37" s="30"/>
      <c r="D37" s="30"/>
      <c r="E37" s="30"/>
      <c r="F37" s="30"/>
      <c r="G37" s="24"/>
      <c r="H37"/>
      <c r="K37"/>
      <c r="L37"/>
      <c r="M37"/>
      <c r="N37"/>
      <c r="O37"/>
      <c r="P37"/>
    </row>
    <row r="38" spans="1:16" ht="123.75" x14ac:dyDescent="0.25">
      <c r="A38" s="27"/>
      <c r="B38" s="10" t="s">
        <v>46</v>
      </c>
      <c r="C38" s="30"/>
      <c r="D38" s="30"/>
      <c r="E38" s="30"/>
      <c r="F38" s="30"/>
      <c r="G38" s="24"/>
      <c r="H38"/>
      <c r="K38"/>
      <c r="L38"/>
      <c r="M38"/>
      <c r="N38"/>
      <c r="O38"/>
      <c r="P38"/>
    </row>
    <row r="39" spans="1:16" ht="15.75" thickBot="1" x14ac:dyDescent="0.3">
      <c r="A39" s="28"/>
      <c r="B39" s="5"/>
      <c r="C39" s="31"/>
      <c r="D39" s="31"/>
      <c r="E39" s="31"/>
      <c r="F39" s="31"/>
      <c r="G39" s="25"/>
      <c r="H39"/>
      <c r="K39"/>
      <c r="L39"/>
      <c r="M39"/>
      <c r="N39"/>
      <c r="O39"/>
      <c r="P39"/>
    </row>
    <row r="40" spans="1:16" x14ac:dyDescent="0.25">
      <c r="A40" s="26" t="s">
        <v>22</v>
      </c>
      <c r="B40" s="10" t="s">
        <v>11</v>
      </c>
      <c r="C40" s="29" t="s">
        <v>7</v>
      </c>
      <c r="D40" s="29">
        <v>49566</v>
      </c>
      <c r="E40" s="29"/>
      <c r="F40" s="29"/>
      <c r="G40" s="23">
        <f>0.9*37000</f>
        <v>33300</v>
      </c>
      <c r="H40"/>
      <c r="K40"/>
      <c r="L40"/>
      <c r="M40"/>
      <c r="N40"/>
      <c r="O40"/>
      <c r="P40"/>
    </row>
    <row r="41" spans="1:16" x14ac:dyDescent="0.25">
      <c r="A41" s="27"/>
      <c r="B41" s="10"/>
      <c r="C41" s="30"/>
      <c r="D41" s="30"/>
      <c r="E41" s="30"/>
      <c r="F41" s="30"/>
      <c r="G41" s="24"/>
      <c r="H41"/>
      <c r="K41"/>
      <c r="L41"/>
      <c r="M41"/>
      <c r="N41"/>
      <c r="O41"/>
      <c r="P41"/>
    </row>
    <row r="42" spans="1:16" ht="123.75" x14ac:dyDescent="0.25">
      <c r="A42" s="27"/>
      <c r="B42" s="10" t="s">
        <v>46</v>
      </c>
      <c r="C42" s="30"/>
      <c r="D42" s="30"/>
      <c r="E42" s="30"/>
      <c r="F42" s="30"/>
      <c r="G42" s="24"/>
      <c r="H42"/>
      <c r="K42"/>
      <c r="L42"/>
      <c r="M42"/>
      <c r="N42"/>
      <c r="O42"/>
      <c r="P42"/>
    </row>
    <row r="43" spans="1:16" ht="15.75" thickBot="1" x14ac:dyDescent="0.3">
      <c r="A43" s="28"/>
      <c r="B43" s="5"/>
      <c r="C43" s="31"/>
      <c r="D43" s="31"/>
      <c r="E43" s="31"/>
      <c r="F43" s="31"/>
      <c r="G43" s="25"/>
      <c r="H43"/>
      <c r="K43"/>
      <c r="L43"/>
      <c r="M43"/>
      <c r="N43"/>
      <c r="O43"/>
      <c r="P43"/>
    </row>
    <row r="44" spans="1:16" ht="23.25" thickBot="1" x14ac:dyDescent="0.3">
      <c r="A44" s="2" t="s">
        <v>23</v>
      </c>
      <c r="B44" s="5" t="s">
        <v>10</v>
      </c>
      <c r="C44" s="3" t="s">
        <v>7</v>
      </c>
      <c r="D44" s="3">
        <v>50346</v>
      </c>
      <c r="E44" s="3"/>
      <c r="F44" s="3" t="s">
        <v>8</v>
      </c>
      <c r="G44" s="4">
        <f>0.9*3000</f>
        <v>2700</v>
      </c>
      <c r="H44"/>
      <c r="K44"/>
      <c r="L44"/>
      <c r="M44"/>
      <c r="N44"/>
      <c r="O44"/>
      <c r="P44"/>
    </row>
    <row r="45" spans="1:16" x14ac:dyDescent="0.25">
      <c r="A45" s="26" t="s">
        <v>24</v>
      </c>
      <c r="B45" s="10" t="s">
        <v>9</v>
      </c>
      <c r="C45" s="29" t="s">
        <v>7</v>
      </c>
      <c r="D45" s="29">
        <v>47737</v>
      </c>
      <c r="E45" s="29"/>
      <c r="F45" s="29"/>
      <c r="G45" s="23">
        <f>0.9*32000</f>
        <v>28800</v>
      </c>
      <c r="H45"/>
      <c r="K45"/>
      <c r="L45"/>
      <c r="M45"/>
      <c r="N45"/>
      <c r="O45"/>
      <c r="P45"/>
    </row>
    <row r="46" spans="1:16" x14ac:dyDescent="0.25">
      <c r="A46" s="27"/>
      <c r="B46" s="10"/>
      <c r="C46" s="30"/>
      <c r="D46" s="30"/>
      <c r="E46" s="30"/>
      <c r="F46" s="30"/>
      <c r="G46" s="24"/>
      <c r="H46"/>
      <c r="K46"/>
      <c r="L46"/>
      <c r="M46"/>
      <c r="N46"/>
      <c r="O46"/>
      <c r="P46"/>
    </row>
    <row r="47" spans="1:16" ht="123.75" x14ac:dyDescent="0.25">
      <c r="A47" s="27"/>
      <c r="B47" s="10" t="s">
        <v>46</v>
      </c>
      <c r="C47" s="30"/>
      <c r="D47" s="30"/>
      <c r="E47" s="30"/>
      <c r="F47" s="30"/>
      <c r="G47" s="24"/>
      <c r="H47"/>
      <c r="K47"/>
      <c r="L47"/>
      <c r="M47"/>
      <c r="N47"/>
      <c r="O47"/>
      <c r="P47"/>
    </row>
    <row r="48" spans="1:16" ht="15.75" thickBot="1" x14ac:dyDescent="0.3">
      <c r="A48" s="28"/>
      <c r="B48" s="5"/>
      <c r="C48" s="31"/>
      <c r="D48" s="31"/>
      <c r="E48" s="31"/>
      <c r="F48" s="31"/>
      <c r="G48" s="25"/>
      <c r="H48"/>
      <c r="K48"/>
      <c r="L48"/>
      <c r="M48"/>
      <c r="N48"/>
      <c r="O48"/>
      <c r="P48"/>
    </row>
    <row r="49" spans="1:41" x14ac:dyDescent="0.25">
      <c r="A49" s="26" t="s">
        <v>25</v>
      </c>
      <c r="B49" s="10" t="s">
        <v>11</v>
      </c>
      <c r="C49" s="29" t="s">
        <v>7</v>
      </c>
      <c r="D49" s="29">
        <v>49565</v>
      </c>
      <c r="E49" s="29"/>
      <c r="F49" s="29"/>
      <c r="G49" s="23">
        <f>0.9*37000</f>
        <v>33300</v>
      </c>
      <c r="H49"/>
      <c r="K49"/>
      <c r="L49"/>
      <c r="M49"/>
      <c r="N49"/>
      <c r="O49"/>
      <c r="P49"/>
    </row>
    <row r="50" spans="1:41" x14ac:dyDescent="0.25">
      <c r="A50" s="27"/>
      <c r="B50" s="10"/>
      <c r="C50" s="30"/>
      <c r="D50" s="30"/>
      <c r="E50" s="30"/>
      <c r="F50" s="30"/>
      <c r="G50" s="24"/>
      <c r="H50"/>
      <c r="K50"/>
      <c r="L50"/>
      <c r="M50"/>
      <c r="N50"/>
      <c r="O50"/>
      <c r="P50"/>
    </row>
    <row r="51" spans="1:41" ht="123.75" x14ac:dyDescent="0.25">
      <c r="A51" s="27"/>
      <c r="B51" s="10" t="s">
        <v>46</v>
      </c>
      <c r="C51" s="30"/>
      <c r="D51" s="30"/>
      <c r="E51" s="30"/>
      <c r="F51" s="30"/>
      <c r="G51" s="24"/>
      <c r="H51"/>
      <c r="K51"/>
      <c r="L51"/>
      <c r="M51"/>
      <c r="N51"/>
      <c r="O51"/>
      <c r="P51"/>
    </row>
    <row r="52" spans="1:41" ht="15.75" thickBot="1" x14ac:dyDescent="0.3">
      <c r="A52" s="28"/>
      <c r="B52" s="5"/>
      <c r="C52" s="31"/>
      <c r="D52" s="31"/>
      <c r="E52" s="31"/>
      <c r="F52" s="31"/>
      <c r="G52" s="25"/>
      <c r="H52"/>
      <c r="K52"/>
      <c r="L52"/>
      <c r="M52"/>
      <c r="N52"/>
      <c r="O52"/>
      <c r="P52"/>
    </row>
    <row r="53" spans="1:41" ht="23.25" thickBot="1" x14ac:dyDescent="0.3">
      <c r="A53" s="18" t="s">
        <v>26</v>
      </c>
      <c r="B53" s="5" t="s">
        <v>27</v>
      </c>
      <c r="C53" s="3" t="s">
        <v>7</v>
      </c>
      <c r="D53" s="3">
        <v>50805</v>
      </c>
      <c r="E53" s="3"/>
      <c r="F53" s="3"/>
      <c r="G53" s="4">
        <f>0.9*1000</f>
        <v>900</v>
      </c>
      <c r="H53"/>
      <c r="K53"/>
      <c r="L53"/>
      <c r="M53"/>
      <c r="N53"/>
      <c r="O53"/>
      <c r="P53"/>
    </row>
    <row r="54" spans="1:41" x14ac:dyDescent="0.25">
      <c r="A54" s="16"/>
      <c r="B54" s="17"/>
      <c r="C54" s="7"/>
      <c r="D54" s="7"/>
      <c r="E54" s="7"/>
      <c r="F54" s="7"/>
      <c r="G54" s="7"/>
      <c r="H54" s="8"/>
      <c r="I54" s="7"/>
      <c r="J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</row>
  </sheetData>
  <autoFilter ref="A2:G53"/>
  <mergeCells count="54">
    <mergeCell ref="G49:G52"/>
    <mergeCell ref="A45:A48"/>
    <mergeCell ref="C45:C48"/>
    <mergeCell ref="D45:D48"/>
    <mergeCell ref="E45:E48"/>
    <mergeCell ref="F45:F48"/>
    <mergeCell ref="G45:G48"/>
    <mergeCell ref="A49:A52"/>
    <mergeCell ref="C49:C52"/>
    <mergeCell ref="D49:D52"/>
    <mergeCell ref="E49:E52"/>
    <mergeCell ref="F49:F52"/>
    <mergeCell ref="G40:G43"/>
    <mergeCell ref="A36:A39"/>
    <mergeCell ref="C36:C39"/>
    <mergeCell ref="D36:D39"/>
    <mergeCell ref="E36:E39"/>
    <mergeCell ref="F36:F39"/>
    <mergeCell ref="G36:G39"/>
    <mergeCell ref="A40:A43"/>
    <mergeCell ref="C40:C43"/>
    <mergeCell ref="D40:D43"/>
    <mergeCell ref="E40:E43"/>
    <mergeCell ref="F40:F43"/>
    <mergeCell ref="G32:G35"/>
    <mergeCell ref="A29:A31"/>
    <mergeCell ref="C29:C31"/>
    <mergeCell ref="D29:D31"/>
    <mergeCell ref="E29:E31"/>
    <mergeCell ref="F29:F31"/>
    <mergeCell ref="G29:G31"/>
    <mergeCell ref="A32:A35"/>
    <mergeCell ref="C32:C35"/>
    <mergeCell ref="D32:D35"/>
    <mergeCell ref="E32:E35"/>
    <mergeCell ref="F32:F35"/>
    <mergeCell ref="G25:G28"/>
    <mergeCell ref="A21:A24"/>
    <mergeCell ref="C21:C24"/>
    <mergeCell ref="D21:D24"/>
    <mergeCell ref="E21:E24"/>
    <mergeCell ref="F21:F24"/>
    <mergeCell ref="G21:G24"/>
    <mergeCell ref="A25:A28"/>
    <mergeCell ref="C25:C28"/>
    <mergeCell ref="D25:D28"/>
    <mergeCell ref="E25:E28"/>
    <mergeCell ref="F25:F28"/>
    <mergeCell ref="G17:G20"/>
    <mergeCell ref="A17:A20"/>
    <mergeCell ref="C17:C20"/>
    <mergeCell ref="D17:D20"/>
    <mergeCell ref="E17:E20"/>
    <mergeCell ref="F17:F20"/>
  </mergeCells>
  <pageMargins left="0.25" right="0.25" top="0.75" bottom="0.75" header="0.3" footer="0.3"/>
  <pageSetup paperSize="9" scale="1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Малкова Наталья Леонидовна</dc:creator>
  <cp:lastModifiedBy>Олейник Антон</cp:lastModifiedBy>
  <cp:lastPrinted>2024-07-09T08:54:43Z</cp:lastPrinted>
  <dcterms:created xsi:type="dcterms:W3CDTF">2024-06-25T09:18:58Z</dcterms:created>
  <dcterms:modified xsi:type="dcterms:W3CDTF">2025-07-01T10:00:05Z</dcterms:modified>
</cp:coreProperties>
</file>